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6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N90" i="1" l="1"/>
  <c r="O90" i="1"/>
  <c r="P90" i="1"/>
  <c r="P10" i="1" l="1"/>
  <c r="P11" i="1"/>
  <c r="P12" i="1"/>
  <c r="P14" i="1"/>
  <c r="P15" i="1"/>
  <c r="P16" i="1"/>
  <c r="P17" i="1"/>
  <c r="P18" i="1"/>
  <c r="P19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9" i="1"/>
  <c r="P40" i="1"/>
  <c r="P41" i="1"/>
  <c r="P42" i="1"/>
  <c r="P43" i="1"/>
  <c r="P44" i="1"/>
  <c r="P45" i="1"/>
  <c r="P46" i="1"/>
  <c r="P47" i="1"/>
  <c r="P49" i="1"/>
  <c r="P50" i="1"/>
  <c r="P51" i="1"/>
  <c r="P52" i="1"/>
  <c r="P53" i="1"/>
  <c r="P54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3" i="1"/>
  <c r="P84" i="1"/>
  <c r="P85" i="1"/>
  <c r="P87" i="1"/>
  <c r="P8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P9" i="1"/>
  <c r="O9" i="1"/>
  <c r="N89" i="1" l="1"/>
  <c r="M89" i="1"/>
  <c r="L89" i="1"/>
  <c r="K89" i="1"/>
  <c r="N88" i="1"/>
  <c r="M88" i="1"/>
  <c r="L88" i="1"/>
  <c r="K88" i="1"/>
  <c r="N87" i="1"/>
  <c r="M87" i="1"/>
  <c r="L87" i="1"/>
  <c r="K87" i="1"/>
  <c r="N86" i="1"/>
  <c r="M86" i="1"/>
  <c r="L86" i="1"/>
  <c r="K86" i="1"/>
  <c r="N85" i="1"/>
  <c r="M85" i="1"/>
  <c r="L85" i="1"/>
  <c r="K85" i="1"/>
  <c r="N84" i="1"/>
  <c r="M84" i="1"/>
  <c r="L84" i="1"/>
  <c r="K84" i="1"/>
  <c r="N83" i="1"/>
  <c r="M83" i="1"/>
  <c r="L83" i="1"/>
  <c r="K83" i="1"/>
  <c r="N82" i="1"/>
  <c r="M82" i="1"/>
  <c r="L82" i="1"/>
  <c r="K82" i="1"/>
  <c r="N81" i="1"/>
  <c r="M81" i="1"/>
  <c r="L81" i="1"/>
  <c r="K81" i="1"/>
  <c r="N80" i="1"/>
  <c r="M80" i="1"/>
  <c r="L80" i="1"/>
  <c r="K80" i="1"/>
  <c r="N79" i="1"/>
  <c r="M79" i="1"/>
  <c r="L79" i="1"/>
  <c r="K79" i="1"/>
  <c r="N78" i="1"/>
  <c r="M78" i="1"/>
  <c r="L78" i="1"/>
  <c r="K78" i="1"/>
  <c r="N77" i="1"/>
  <c r="M77" i="1"/>
  <c r="L77" i="1"/>
  <c r="K77" i="1"/>
  <c r="N76" i="1"/>
  <c r="M76" i="1"/>
  <c r="L76" i="1"/>
  <c r="K76" i="1"/>
  <c r="N75" i="1"/>
  <c r="M75" i="1"/>
  <c r="L75" i="1"/>
  <c r="K75" i="1"/>
  <c r="N74" i="1"/>
  <c r="M74" i="1"/>
  <c r="L74" i="1"/>
  <c r="K74" i="1"/>
  <c r="N73" i="1"/>
  <c r="M73" i="1"/>
  <c r="L73" i="1"/>
  <c r="K73" i="1"/>
  <c r="N72" i="1"/>
  <c r="M72" i="1"/>
  <c r="L72" i="1"/>
  <c r="K72" i="1"/>
  <c r="N71" i="1"/>
  <c r="M71" i="1"/>
  <c r="L71" i="1"/>
  <c r="K71" i="1"/>
  <c r="N70" i="1"/>
  <c r="M70" i="1"/>
  <c r="L70" i="1"/>
  <c r="K70" i="1"/>
  <c r="N69" i="1"/>
  <c r="M69" i="1"/>
  <c r="L69" i="1"/>
  <c r="K69" i="1"/>
  <c r="N68" i="1"/>
  <c r="M68" i="1"/>
  <c r="L68" i="1"/>
  <c r="K68" i="1"/>
  <c r="N67" i="1"/>
  <c r="M67" i="1"/>
  <c r="L67" i="1"/>
  <c r="K67" i="1"/>
  <c r="N66" i="1"/>
  <c r="M66" i="1"/>
  <c r="L66" i="1"/>
  <c r="K66" i="1"/>
  <c r="N65" i="1"/>
  <c r="M65" i="1"/>
  <c r="L65" i="1"/>
  <c r="K65" i="1"/>
  <c r="N64" i="1"/>
  <c r="M64" i="1"/>
  <c r="L64" i="1"/>
  <c r="K64" i="1"/>
  <c r="N63" i="1"/>
  <c r="M63" i="1"/>
  <c r="L63" i="1"/>
  <c r="K63" i="1"/>
  <c r="N62" i="1"/>
  <c r="M62" i="1"/>
  <c r="L62" i="1"/>
  <c r="K62" i="1"/>
  <c r="N61" i="1"/>
  <c r="M61" i="1"/>
  <c r="L61" i="1"/>
  <c r="K61" i="1"/>
  <c r="N60" i="1"/>
  <c r="M60" i="1"/>
  <c r="L60" i="1"/>
  <c r="K60" i="1"/>
  <c r="N59" i="1"/>
  <c r="M59" i="1"/>
  <c r="L59" i="1"/>
  <c r="K59" i="1"/>
  <c r="N58" i="1"/>
  <c r="M58" i="1"/>
  <c r="L58" i="1"/>
  <c r="K58" i="1"/>
  <c r="N57" i="1"/>
  <c r="M57" i="1"/>
  <c r="L57" i="1"/>
  <c r="K57" i="1"/>
  <c r="N56" i="1"/>
  <c r="M56" i="1"/>
  <c r="L56" i="1"/>
  <c r="K56" i="1"/>
  <c r="N55" i="1"/>
  <c r="M55" i="1"/>
  <c r="L55" i="1"/>
  <c r="K55" i="1"/>
  <c r="N54" i="1"/>
  <c r="M54" i="1"/>
  <c r="L54" i="1"/>
  <c r="K54" i="1"/>
  <c r="N53" i="1"/>
  <c r="M53" i="1"/>
  <c r="L53" i="1"/>
  <c r="K53" i="1"/>
  <c r="N52" i="1"/>
  <c r="M52" i="1"/>
  <c r="L52" i="1"/>
  <c r="K52" i="1"/>
  <c r="N51" i="1"/>
  <c r="M51" i="1"/>
  <c r="L51" i="1"/>
  <c r="K51" i="1"/>
  <c r="N50" i="1"/>
  <c r="M50" i="1"/>
  <c r="L50" i="1"/>
  <c r="K50" i="1"/>
  <c r="N49" i="1"/>
  <c r="M49" i="1"/>
  <c r="L49" i="1"/>
  <c r="K49" i="1"/>
  <c r="N48" i="1"/>
  <c r="M48" i="1"/>
  <c r="L48" i="1"/>
  <c r="K48" i="1"/>
  <c r="N47" i="1"/>
  <c r="M47" i="1"/>
  <c r="L47" i="1"/>
  <c r="K47" i="1"/>
  <c r="N46" i="1"/>
  <c r="M46" i="1"/>
  <c r="L46" i="1"/>
  <c r="K46" i="1"/>
  <c r="N45" i="1"/>
  <c r="M45" i="1"/>
  <c r="L45" i="1"/>
  <c r="K45" i="1"/>
  <c r="N44" i="1"/>
  <c r="M44" i="1"/>
  <c r="L44" i="1"/>
  <c r="K44" i="1"/>
  <c r="N43" i="1"/>
  <c r="M43" i="1"/>
  <c r="L43" i="1"/>
  <c r="K43" i="1"/>
  <c r="N42" i="1"/>
  <c r="M42" i="1"/>
  <c r="L42" i="1"/>
  <c r="K42" i="1"/>
  <c r="N41" i="1"/>
  <c r="M41" i="1"/>
  <c r="L41" i="1"/>
  <c r="K41" i="1"/>
  <c r="N40" i="1"/>
  <c r="M40" i="1"/>
  <c r="L40" i="1"/>
  <c r="K40" i="1"/>
  <c r="N39" i="1"/>
  <c r="M39" i="1"/>
  <c r="L39" i="1"/>
  <c r="K39" i="1"/>
  <c r="N38" i="1"/>
  <c r="M38" i="1"/>
  <c r="L38" i="1"/>
  <c r="K38" i="1"/>
  <c r="N37" i="1"/>
  <c r="M37" i="1"/>
  <c r="L37" i="1"/>
  <c r="K37" i="1"/>
  <c r="N36" i="1"/>
  <c r="M36" i="1"/>
  <c r="L36" i="1"/>
  <c r="K36" i="1"/>
  <c r="N35" i="1"/>
  <c r="M35" i="1"/>
  <c r="L35" i="1"/>
  <c r="K35" i="1"/>
  <c r="N34" i="1"/>
  <c r="M34" i="1"/>
  <c r="L34" i="1"/>
  <c r="K34" i="1"/>
  <c r="N33" i="1"/>
  <c r="M33" i="1"/>
  <c r="L33" i="1"/>
  <c r="K33" i="1"/>
  <c r="N32" i="1"/>
  <c r="M32" i="1"/>
  <c r="L32" i="1"/>
  <c r="K32" i="1"/>
  <c r="N31" i="1"/>
  <c r="M31" i="1"/>
  <c r="L31" i="1"/>
  <c r="K31" i="1"/>
  <c r="N30" i="1"/>
  <c r="M30" i="1"/>
  <c r="L30" i="1"/>
  <c r="K30" i="1"/>
  <c r="N29" i="1"/>
  <c r="M29" i="1"/>
  <c r="L29" i="1"/>
  <c r="K29" i="1"/>
  <c r="N28" i="1"/>
  <c r="M28" i="1"/>
  <c r="L28" i="1"/>
  <c r="K28" i="1"/>
  <c r="N27" i="1"/>
  <c r="M27" i="1"/>
  <c r="L27" i="1"/>
  <c r="K27" i="1"/>
  <c r="N26" i="1"/>
  <c r="M26" i="1"/>
  <c r="L26" i="1"/>
  <c r="K26" i="1"/>
  <c r="N25" i="1"/>
  <c r="M25" i="1"/>
  <c r="L25" i="1"/>
  <c r="K25" i="1"/>
  <c r="N24" i="1"/>
  <c r="M24" i="1"/>
  <c r="L24" i="1"/>
  <c r="K24" i="1"/>
  <c r="N23" i="1"/>
  <c r="M23" i="1"/>
  <c r="L23" i="1"/>
  <c r="K23" i="1"/>
  <c r="N22" i="1"/>
  <c r="M22" i="1"/>
  <c r="L22" i="1"/>
  <c r="K22" i="1"/>
  <c r="N21" i="1"/>
  <c r="M21" i="1"/>
  <c r="L21" i="1"/>
  <c r="K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</calcChain>
</file>

<file path=xl/sharedStrings.xml><?xml version="1.0" encoding="utf-8"?>
<sst xmlns="http://schemas.openxmlformats.org/spreadsheetml/2006/main" count="187" uniqueCount="184">
  <si>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</si>
  <si>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</si>
  <si>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</si>
  <si>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</si>
  <si>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</si>
  <si>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</si>
  <si>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</si>
  <si>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</si>
  <si>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</si>
  <si>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</si>
  <si>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</si>
  <si>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</si>
  <si>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</si>
  <si>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</si>
  <si>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</si>
  <si>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</si>
  <si>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0100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</si>
  <si>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</si>
  <si>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</si>
  <si>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</si>
  <si>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</si>
  <si>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</si>
  <si>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0210180</t>
  </si>
  <si>
    <t>0210191</t>
  </si>
  <si>
    <t>Проведення місцевих виборів</t>
  </si>
  <si>
    <t>1000</t>
  </si>
  <si>
    <t>Освіта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</si>
  <si>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</si>
  <si>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</si>
  <si>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</si>
  <si>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</si>
  <si>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</si>
  <si>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</si>
  <si>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</si>
  <si>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</si>
  <si>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</si>
  <si>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</si>
  <si>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</si>
  <si>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</si>
  <si>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</si>
  <si>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</si>
  <si>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2000</t>
  </si>
  <si>
    <t>Охорона здоров`я</t>
  </si>
  <si>
    <t>0212010</t>
  </si>
  <si>
    <t>Багатопрофільна стаціонарна медична допомога населенню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</si>
  <si>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</si>
  <si>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</si>
  <si>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</si>
  <si>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</si>
  <si>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</si>
  <si>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</si>
  <si>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0113242</t>
  </si>
  <si>
    <t>Інші заходи у сфері соціального захисту і соціального забезпечення</t>
  </si>
  <si>
    <t>0213112</t>
  </si>
  <si>
    <t>Заходи державної політики з питань дітей та їх соціального захисту</t>
  </si>
  <si>
    <t>0213121</t>
  </si>
  <si>
    <t>Утримання та забезпечення діяльності центрів соціальних служб для сім`ї, дітей та молоді</t>
  </si>
  <si>
    <t>0213123</t>
  </si>
  <si>
    <t>Заходи державної політики з питань сім`ї</t>
  </si>
  <si>
    <t>0213131</t>
  </si>
  <si>
    <t>Здійснення заходів та реалізація проектів на виконання Державної цільової соціальної програми `Молодь України`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</si>
  <si>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</si>
  <si>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</si>
  <si>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</si>
  <si>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</si>
  <si>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</si>
  <si>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</si>
  <si>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</si>
  <si>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</si>
  <si>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</si>
  <si>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</si>
  <si>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</si>
  <si>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0813032</t>
  </si>
  <si>
    <t>Надання пільг окремим категоріям громадян з оплати послуг зв`язку</t>
  </si>
  <si>
    <t>0813033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</si>
  <si>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</si>
  <si>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</si>
  <si>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</si>
  <si>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</si>
  <si>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</si>
  <si>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</si>
  <si>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</si>
  <si>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</si>
  <si>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</si>
  <si>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</si>
  <si>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</si>
  <si>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</si>
  <si>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</si>
  <si>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</si>
  <si>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</si>
  <si>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</si>
  <si>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</si>
  <si>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</si>
  <si>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</si>
  <si>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</si>
  <si>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</si>
  <si>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</si>
  <si>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</si>
  <si>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</si>
  <si>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</si>
  <si>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</si>
  <si>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</si>
  <si>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</si>
  <si>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</si>
  <si>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</si>
  <si>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</si>
  <si>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</si>
  <si>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</si>
  <si>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</si>
  <si>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</si>
  <si>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0813090</t>
  </si>
  <si>
    <t>Видатки на поховання учасників бойових дій та осіб з інвалідністю внаслідок війни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</si>
  <si>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</si>
  <si>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</si>
  <si>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</si>
  <si>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</si>
  <si>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</si>
  <si>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</si>
  <si>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</si>
  <si>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</si>
  <si>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</si>
  <si>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</si>
  <si>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</si>
  <si>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4000</t>
  </si>
  <si>
    <t>Культура i мистецтво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</si>
  <si>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</si>
  <si>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</si>
  <si>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</si>
  <si>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</si>
  <si>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</si>
  <si>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</si>
  <si>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</si>
  <si>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</si>
  <si>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</si>
  <si>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</si>
  <si>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5000</t>
  </si>
  <si>
    <t>Фiзична культура i спорт</t>
  </si>
  <si>
    <t>0215011</t>
  </si>
  <si>
    <t>Проведення навчально-тренувальних зборів і змагань з олімпійських видів спорту</t>
  </si>
  <si>
    <t>0215032</t>
  </si>
  <si>
    <t>Фінансова підтримка дитячо-юнацьких спортивних шкіл фізкультурно-спортивних товариств</t>
  </si>
  <si>
    <t>0215051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</si>
  <si>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</si>
  <si>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0215053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</si>
  <si>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</si>
  <si>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7000</t>
  </si>
  <si>
    <t>Економічна діяльність</t>
  </si>
  <si>
    <t>0217110</t>
  </si>
  <si>
    <t>Реалізація програм в галузі сільського господарства</t>
  </si>
  <si>
    <t>0217610</t>
  </si>
  <si>
    <t>Сприяння розвитку малого та середнього підприємництва</t>
  </si>
  <si>
    <t>8000</t>
  </si>
  <si>
    <t>Інша діяльність</t>
  </si>
  <si>
    <t>0118320</t>
  </si>
  <si>
    <t>Збереження природно-заповідного фонду</t>
  </si>
  <si>
    <t>0218110</t>
  </si>
  <si>
    <t>Заходи із запобігання та ліквідації надзвичайних ситуацій та наслідків стихійного лиха</t>
  </si>
  <si>
    <t>0218220</t>
  </si>
  <si>
    <t>Заходи та роботи з мобілізаційної підготовки місцевого значення</t>
  </si>
  <si>
    <t>3718500</t>
  </si>
  <si>
    <t>Нерозподілені трансферти з державного бюджету</t>
  </si>
  <si>
    <t>3718700</t>
  </si>
  <si>
    <t>Резервний фонд</t>
  </si>
  <si>
    <t>9000</t>
  </si>
  <si>
    <t>Міжбюджетні трансферти</t>
  </si>
  <si>
    <t>3719150</t>
  </si>
  <si>
    <t>Інші дотації з місцевого бюджету</t>
  </si>
  <si>
    <t>3719510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</si>
  <si>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</si>
  <si>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</si>
  <si>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</si>
  <si>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3719770</t>
  </si>
  <si>
    <t>Інші субвенції з місцевого бюджету</t>
  </si>
  <si>
    <t xml:space="preserve"> </t>
  </si>
  <si>
    <t xml:space="preserve">Усього </t>
  </si>
  <si>
    <t>% до річних призначень з урахуванням змін</t>
  </si>
  <si>
    <t xml:space="preserve">                                                 Виконання районного бюджету за 9 місяців  2019 року</t>
  </si>
  <si>
    <t>Кредитування загального фонду</t>
  </si>
  <si>
    <t>сьомого скликання Ніжинської районної ради</t>
  </si>
  <si>
    <t>Начальник фінансового управління</t>
  </si>
  <si>
    <t>С.Алемша</t>
  </si>
  <si>
    <t>% до річних призначень за 9 місяців 2019 р.</t>
  </si>
  <si>
    <t xml:space="preserve">Додаток 3 до рішення двадцять п’ятої  сесії </t>
  </si>
  <si>
    <t>від 20.12.2019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</si>
</sst>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165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3"/>
  <sheetViews>
    <sheetView tabSelected="1" workbookViewId="0">
      <selection activeCell="W14" sqref="W14"/>
    </sheetView>
  </sheetViews>
  <sheetFormatPr defaultRowHeight="12.75" x14ac:dyDescent="0.2"/>
  <cols>
    <col min="1" max="1" width="10.7109375" customWidth="1"/>
    <col min="2" max="2" width="44" customWidth="1"/>
    <col min="3" max="3" width="15.7109375" customWidth="1"/>
    <col min="4" max="4" width="15.28515625" customWidth="1"/>
    <col min="5" max="5" width="0.140625" hidden="1" customWidth="1"/>
    <col min="6" max="6" width="15.7109375" hidden="1" customWidth="1"/>
    <col min="7" max="7" width="0.140625" hidden="1" customWidth="1"/>
    <col min="8" max="8" width="15.7109375" customWidth="1"/>
    <col min="9" max="9" width="0.140625" hidden="1" customWidth="1"/>
    <col min="10" max="14" width="15.7109375" hidden="1" customWidth="1"/>
    <col min="15" max="16" width="15.7109375" customWidth="1"/>
  </cols>
  <sheetData>
    <row r="1" spans="1:16" x14ac:dyDescent="0.2">
      <c r="H1" t="s">
        <v>182</v>
      </c>
    </row>
    <row r="2" spans="1:16" x14ac:dyDescent="0.2">
      <c r="H2" t="s">
        <v>178</v>
      </c>
    </row>
    <row r="3" spans="1:16" x14ac:dyDescent="0.2">
      <c r="H3" t="s">
        <v>183</v>
      </c>
    </row>
    <row r="5" spans="1:16" ht="18.75" x14ac:dyDescent="0.3">
      <c r="A5" s="13" t="s">
        <v>176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6" x14ac:dyDescent="0.2">
      <c r="A6" s="14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6" x14ac:dyDescent="0.2">
      <c r="L7" s="1" t="s">
        <v>1</v>
      </c>
    </row>
    <row r="8" spans="1:16" s="2" customFormat="1" ht="50.25" customHeight="1" x14ac:dyDescent="0.2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3" t="s">
        <v>15</v>
      </c>
      <c r="O8" s="3" t="s">
        <v>175</v>
      </c>
      <c r="P8" s="3" t="s">
        <v>181</v>
      </c>
    </row>
    <row r="9" spans="1:16" x14ac:dyDescent="0.2">
      <c r="A9" s="4" t="s">
        <v>16</v>
      </c>
      <c r="B9" s="5" t="s">
        <v>17</v>
      </c>
      <c r="C9" s="6">
        <v>4097300</v>
      </c>
      <c r="D9" s="6">
        <v>3995385</v>
      </c>
      <c r="E9" s="6">
        <v>3408372</v>
      </c>
      <c r="F9" s="6">
        <v>2795793.4400000004</v>
      </c>
      <c r="G9" s="6">
        <v>0</v>
      </c>
      <c r="H9" s="6">
        <v>2787859.95</v>
      </c>
      <c r="I9" s="6">
        <v>7933.49</v>
      </c>
      <c r="J9" s="6">
        <v>134.79</v>
      </c>
      <c r="K9" s="6">
        <f t="shared" ref="K9:K40" si="0">E9-F9</f>
        <v>612578.55999999959</v>
      </c>
      <c r="L9" s="6">
        <f t="shared" ref="L9:L40" si="1">D9-F9</f>
        <v>1199591.5599999996</v>
      </c>
      <c r="M9" s="6">
        <f t="shared" ref="M9:M40" si="2">IF(E9=0,0,(F9/E9)*100)</f>
        <v>82.027238810787097</v>
      </c>
      <c r="N9" s="6">
        <f t="shared" ref="N9:N40" si="3">D9-H9</f>
        <v>1207525.0499999998</v>
      </c>
      <c r="O9" s="6">
        <f>H9/D9*100</f>
        <v>69.777003968328472</v>
      </c>
      <c r="P9" s="6">
        <f>H9/C9*100</f>
        <v>68.041391892221711</v>
      </c>
    </row>
    <row r="10" spans="1:16" ht="63.75" x14ac:dyDescent="0.2">
      <c r="A10" s="7" t="s">
        <v>18</v>
      </c>
      <c r="B10" s="8" t="s">
        <v>19</v>
      </c>
      <c r="C10" s="9">
        <v>2991300</v>
      </c>
      <c r="D10" s="9">
        <v>2991300</v>
      </c>
      <c r="E10" s="9">
        <v>2511300</v>
      </c>
      <c r="F10" s="9">
        <v>2355973.9700000002</v>
      </c>
      <c r="G10" s="9">
        <v>0</v>
      </c>
      <c r="H10" s="9">
        <v>2348040.4800000004</v>
      </c>
      <c r="I10" s="9">
        <v>7933.49</v>
      </c>
      <c r="J10" s="9">
        <v>134.79</v>
      </c>
      <c r="K10" s="9">
        <f t="shared" si="0"/>
        <v>155326.0299999998</v>
      </c>
      <c r="L10" s="9">
        <f t="shared" si="1"/>
        <v>635326.0299999998</v>
      </c>
      <c r="M10" s="9">
        <f t="shared" si="2"/>
        <v>93.814915382471241</v>
      </c>
      <c r="N10" s="9">
        <f t="shared" si="3"/>
        <v>643259.51999999955</v>
      </c>
      <c r="O10" s="6">
        <f t="shared" ref="O10:O73" si="4">H10/D10*100</f>
        <v>78.495653394845064</v>
      </c>
      <c r="P10" s="6">
        <f t="shared" ref="P10:P73" si="5">H10/C10*100</f>
        <v>78.495653394845064</v>
      </c>
    </row>
    <row r="11" spans="1:16" x14ac:dyDescent="0.2">
      <c r="A11" s="7" t="s">
        <v>20</v>
      </c>
      <c r="B11" s="8" t="s">
        <v>21</v>
      </c>
      <c r="C11" s="9">
        <v>495000</v>
      </c>
      <c r="D11" s="9">
        <v>418534</v>
      </c>
      <c r="E11" s="9">
        <v>415421</v>
      </c>
      <c r="F11" s="9">
        <v>241318.96000000002</v>
      </c>
      <c r="G11" s="9">
        <v>0</v>
      </c>
      <c r="H11" s="9">
        <v>241318.96000000002</v>
      </c>
      <c r="I11" s="9">
        <v>0</v>
      </c>
      <c r="J11" s="9">
        <v>0</v>
      </c>
      <c r="K11" s="9">
        <f t="shared" si="0"/>
        <v>174102.03999999998</v>
      </c>
      <c r="L11" s="9">
        <f t="shared" si="1"/>
        <v>177215.03999999998</v>
      </c>
      <c r="M11" s="9">
        <f t="shared" si="2"/>
        <v>58.090216912481566</v>
      </c>
      <c r="N11" s="9">
        <f t="shared" si="3"/>
        <v>177215.03999999998</v>
      </c>
      <c r="O11" s="6">
        <f t="shared" si="4"/>
        <v>57.658149636588675</v>
      </c>
      <c r="P11" s="6">
        <f t="shared" si="5"/>
        <v>48.751305050505053</v>
      </c>
    </row>
    <row r="12" spans="1:16" x14ac:dyDescent="0.2">
      <c r="A12" s="7" t="s">
        <v>22</v>
      </c>
      <c r="B12" s="8" t="s">
        <v>21</v>
      </c>
      <c r="C12" s="9">
        <v>611000</v>
      </c>
      <c r="D12" s="9">
        <v>585331</v>
      </c>
      <c r="E12" s="9">
        <v>481431</v>
      </c>
      <c r="F12" s="9">
        <v>198280.51</v>
      </c>
      <c r="G12" s="9">
        <v>0</v>
      </c>
      <c r="H12" s="9">
        <v>198280.51</v>
      </c>
      <c r="I12" s="9">
        <v>0</v>
      </c>
      <c r="J12" s="9">
        <v>0</v>
      </c>
      <c r="K12" s="9">
        <f t="shared" si="0"/>
        <v>283150.49</v>
      </c>
      <c r="L12" s="9">
        <f t="shared" si="1"/>
        <v>387050.49</v>
      </c>
      <c r="M12" s="9">
        <f t="shared" si="2"/>
        <v>41.18565484981233</v>
      </c>
      <c r="N12" s="9">
        <f t="shared" si="3"/>
        <v>387050.49</v>
      </c>
      <c r="O12" s="6">
        <f t="shared" si="4"/>
        <v>33.874937428566056</v>
      </c>
      <c r="P12" s="6">
        <f t="shared" si="5"/>
        <v>32.451801963993454</v>
      </c>
    </row>
    <row r="13" spans="1:16" x14ac:dyDescent="0.2">
      <c r="A13" s="7" t="s">
        <v>23</v>
      </c>
      <c r="B13" s="8" t="s">
        <v>24</v>
      </c>
      <c r="C13" s="9">
        <v>0</v>
      </c>
      <c r="D13" s="9">
        <v>220</v>
      </c>
      <c r="E13" s="9">
        <v>220</v>
      </c>
      <c r="F13" s="9">
        <v>220</v>
      </c>
      <c r="G13" s="9">
        <v>0</v>
      </c>
      <c r="H13" s="9">
        <v>220</v>
      </c>
      <c r="I13" s="9">
        <v>0</v>
      </c>
      <c r="J13" s="9">
        <v>0</v>
      </c>
      <c r="K13" s="9">
        <f t="shared" si="0"/>
        <v>0</v>
      </c>
      <c r="L13" s="9">
        <f t="shared" si="1"/>
        <v>0</v>
      </c>
      <c r="M13" s="9">
        <f t="shared" si="2"/>
        <v>100</v>
      </c>
      <c r="N13" s="9">
        <f t="shared" si="3"/>
        <v>0</v>
      </c>
      <c r="O13" s="6">
        <f t="shared" si="4"/>
        <v>100</v>
      </c>
      <c r="P13" s="6"/>
    </row>
    <row r="14" spans="1:16" x14ac:dyDescent="0.2">
      <c r="A14" s="4" t="s">
        <v>25</v>
      </c>
      <c r="B14" s="5" t="s">
        <v>26</v>
      </c>
      <c r="C14" s="6">
        <v>41459200</v>
      </c>
      <c r="D14" s="6">
        <v>58023545.07</v>
      </c>
      <c r="E14" s="6">
        <v>51292312.07</v>
      </c>
      <c r="F14" s="6">
        <v>42771520.720000006</v>
      </c>
      <c r="G14" s="6">
        <v>0</v>
      </c>
      <c r="H14" s="6">
        <v>41853028.520000011</v>
      </c>
      <c r="I14" s="6">
        <v>918492.2</v>
      </c>
      <c r="J14" s="6">
        <v>1927246.9899999995</v>
      </c>
      <c r="K14" s="6">
        <f t="shared" si="0"/>
        <v>8520791.349999994</v>
      </c>
      <c r="L14" s="6">
        <f t="shared" si="1"/>
        <v>15252024.349999994</v>
      </c>
      <c r="M14" s="6">
        <f t="shared" si="2"/>
        <v>83.387780729456225</v>
      </c>
      <c r="N14" s="6">
        <f t="shared" si="3"/>
        <v>16170516.54999999</v>
      </c>
      <c r="O14" s="6">
        <f t="shared" si="4"/>
        <v>72.131112412225477</v>
      </c>
      <c r="P14" s="6">
        <f t="shared" si="5"/>
        <v>100.94991828110531</v>
      </c>
    </row>
    <row r="15" spans="1:16" ht="63.75" x14ac:dyDescent="0.2">
      <c r="A15" s="7" t="s">
        <v>27</v>
      </c>
      <c r="B15" s="8" t="s">
        <v>28</v>
      </c>
      <c r="C15" s="9">
        <v>35542800</v>
      </c>
      <c r="D15" s="9">
        <v>50366561.07</v>
      </c>
      <c r="E15" s="9">
        <v>44290234.07</v>
      </c>
      <c r="F15" s="9">
        <v>36759765.350000001</v>
      </c>
      <c r="G15" s="9">
        <v>0</v>
      </c>
      <c r="H15" s="9">
        <v>35882415.190000005</v>
      </c>
      <c r="I15" s="9">
        <v>877350.16</v>
      </c>
      <c r="J15" s="9">
        <v>1735543.42</v>
      </c>
      <c r="K15" s="9">
        <f t="shared" si="0"/>
        <v>7530468.7199999988</v>
      </c>
      <c r="L15" s="9">
        <f t="shared" si="1"/>
        <v>13606795.719999999</v>
      </c>
      <c r="M15" s="9">
        <f t="shared" si="2"/>
        <v>82.99745106765927</v>
      </c>
      <c r="N15" s="9">
        <f t="shared" si="3"/>
        <v>14484145.879999995</v>
      </c>
      <c r="O15" s="6">
        <f t="shared" si="4"/>
        <v>71.242535578576096</v>
      </c>
      <c r="P15" s="6">
        <f t="shared" si="5"/>
        <v>100.95551051127094</v>
      </c>
    </row>
    <row r="16" spans="1:16" ht="38.25" x14ac:dyDescent="0.2">
      <c r="A16" s="7" t="s">
        <v>29</v>
      </c>
      <c r="B16" s="8" t="s">
        <v>30</v>
      </c>
      <c r="C16" s="9">
        <v>704700</v>
      </c>
      <c r="D16" s="9">
        <v>1131107</v>
      </c>
      <c r="E16" s="9">
        <v>1066332</v>
      </c>
      <c r="F16" s="9">
        <v>849437.24000000011</v>
      </c>
      <c r="G16" s="9">
        <v>0</v>
      </c>
      <c r="H16" s="9">
        <v>849437.24000000011</v>
      </c>
      <c r="I16" s="9">
        <v>0</v>
      </c>
      <c r="J16" s="9">
        <v>12484.45</v>
      </c>
      <c r="K16" s="9">
        <f t="shared" si="0"/>
        <v>216894.75999999989</v>
      </c>
      <c r="L16" s="9">
        <f t="shared" si="1"/>
        <v>281669.75999999989</v>
      </c>
      <c r="M16" s="9">
        <f t="shared" si="2"/>
        <v>79.659734491696781</v>
      </c>
      <c r="N16" s="9">
        <f t="shared" si="3"/>
        <v>281669.75999999989</v>
      </c>
      <c r="O16" s="6">
        <f t="shared" si="4"/>
        <v>75.097867840973493</v>
      </c>
      <c r="P16" s="6">
        <f t="shared" si="5"/>
        <v>120.53884489853841</v>
      </c>
    </row>
    <row r="17" spans="1:16" ht="25.5" x14ac:dyDescent="0.2">
      <c r="A17" s="7" t="s">
        <v>31</v>
      </c>
      <c r="B17" s="8" t="s">
        <v>32</v>
      </c>
      <c r="C17" s="9">
        <v>1083460</v>
      </c>
      <c r="D17" s="9">
        <v>1493945</v>
      </c>
      <c r="E17" s="9">
        <v>1311290</v>
      </c>
      <c r="F17" s="9">
        <v>1080962.28</v>
      </c>
      <c r="G17" s="9">
        <v>0</v>
      </c>
      <c r="H17" s="9">
        <v>1050803.95</v>
      </c>
      <c r="I17" s="9">
        <v>30158.329999999998</v>
      </c>
      <c r="J17" s="9">
        <v>56345.4</v>
      </c>
      <c r="K17" s="9">
        <f t="shared" si="0"/>
        <v>230327.71999999997</v>
      </c>
      <c r="L17" s="9">
        <f t="shared" si="1"/>
        <v>412982.72</v>
      </c>
      <c r="M17" s="9">
        <f t="shared" si="2"/>
        <v>82.435028102097945</v>
      </c>
      <c r="N17" s="9">
        <f t="shared" si="3"/>
        <v>443141.05000000005</v>
      </c>
      <c r="O17" s="6">
        <f t="shared" si="4"/>
        <v>70.337525812529904</v>
      </c>
      <c r="P17" s="6">
        <f t="shared" si="5"/>
        <v>96.985947796872978</v>
      </c>
    </row>
    <row r="18" spans="1:16" ht="25.5" x14ac:dyDescent="0.2">
      <c r="A18" s="7" t="s">
        <v>33</v>
      </c>
      <c r="B18" s="8" t="s">
        <v>34</v>
      </c>
      <c r="C18" s="9">
        <v>2991000</v>
      </c>
      <c r="D18" s="9">
        <v>2643022</v>
      </c>
      <c r="E18" s="9">
        <v>2526422</v>
      </c>
      <c r="F18" s="9">
        <v>2410109.5599999996</v>
      </c>
      <c r="G18" s="9">
        <v>0</v>
      </c>
      <c r="H18" s="9">
        <v>2401222.7799999993</v>
      </c>
      <c r="I18" s="9">
        <v>8886.7799999999988</v>
      </c>
      <c r="J18" s="9">
        <v>18892.87</v>
      </c>
      <c r="K18" s="9">
        <f t="shared" si="0"/>
        <v>116312.44000000041</v>
      </c>
      <c r="L18" s="9">
        <f t="shared" si="1"/>
        <v>232912.44000000041</v>
      </c>
      <c r="M18" s="9">
        <f t="shared" si="2"/>
        <v>95.396159469795606</v>
      </c>
      <c r="N18" s="9">
        <f t="shared" si="3"/>
        <v>241799.22000000067</v>
      </c>
      <c r="O18" s="6">
        <f t="shared" si="4"/>
        <v>90.851410998470655</v>
      </c>
      <c r="P18" s="6">
        <f t="shared" si="5"/>
        <v>80.281604145770629</v>
      </c>
    </row>
    <row r="19" spans="1:16" x14ac:dyDescent="0.2">
      <c r="A19" s="7" t="s">
        <v>35</v>
      </c>
      <c r="B19" s="8" t="s">
        <v>36</v>
      </c>
      <c r="C19" s="9">
        <v>7240</v>
      </c>
      <c r="D19" s="9">
        <v>7240</v>
      </c>
      <c r="E19" s="9">
        <v>5430</v>
      </c>
      <c r="F19" s="9">
        <v>3620</v>
      </c>
      <c r="G19" s="9">
        <v>0</v>
      </c>
      <c r="H19" s="9">
        <v>3620</v>
      </c>
      <c r="I19" s="9">
        <v>0</v>
      </c>
      <c r="J19" s="9">
        <v>0</v>
      </c>
      <c r="K19" s="9">
        <f t="shared" si="0"/>
        <v>1810</v>
      </c>
      <c r="L19" s="9">
        <f t="shared" si="1"/>
        <v>3620</v>
      </c>
      <c r="M19" s="9">
        <f t="shared" si="2"/>
        <v>66.666666666666657</v>
      </c>
      <c r="N19" s="9">
        <f t="shared" si="3"/>
        <v>3620</v>
      </c>
      <c r="O19" s="6">
        <f t="shared" si="4"/>
        <v>50</v>
      </c>
      <c r="P19" s="6">
        <f t="shared" si="5"/>
        <v>50</v>
      </c>
    </row>
    <row r="20" spans="1:16" ht="25.5" x14ac:dyDescent="0.2">
      <c r="A20" s="7" t="s">
        <v>37</v>
      </c>
      <c r="B20" s="8" t="s">
        <v>38</v>
      </c>
      <c r="C20" s="9">
        <v>0</v>
      </c>
      <c r="D20" s="9">
        <v>634400</v>
      </c>
      <c r="E20" s="9">
        <v>496200</v>
      </c>
      <c r="F20" s="9">
        <v>231775.98</v>
      </c>
      <c r="G20" s="9">
        <v>0</v>
      </c>
      <c r="H20" s="9">
        <v>231591.9</v>
      </c>
      <c r="I20" s="9">
        <v>184.08</v>
      </c>
      <c r="J20" s="9">
        <v>184.15</v>
      </c>
      <c r="K20" s="9">
        <f t="shared" si="0"/>
        <v>264424.02</v>
      </c>
      <c r="L20" s="9">
        <f t="shared" si="1"/>
        <v>402624.02</v>
      </c>
      <c r="M20" s="9">
        <f t="shared" si="2"/>
        <v>46.710193470374847</v>
      </c>
      <c r="N20" s="9">
        <f t="shared" si="3"/>
        <v>402808.1</v>
      </c>
      <c r="O20" s="6">
        <f t="shared" si="4"/>
        <v>36.505658890290036</v>
      </c>
      <c r="P20" s="6"/>
    </row>
    <row r="21" spans="1:16" ht="51" x14ac:dyDescent="0.2">
      <c r="A21" s="7" t="s">
        <v>39</v>
      </c>
      <c r="B21" s="8" t="s">
        <v>40</v>
      </c>
      <c r="C21" s="9">
        <v>1130000</v>
      </c>
      <c r="D21" s="9">
        <v>1747270</v>
      </c>
      <c r="E21" s="9">
        <v>1596404</v>
      </c>
      <c r="F21" s="9">
        <v>1435850.31</v>
      </c>
      <c r="G21" s="9">
        <v>0</v>
      </c>
      <c r="H21" s="9">
        <v>1433937.46</v>
      </c>
      <c r="I21" s="9">
        <v>1912.8500000000001</v>
      </c>
      <c r="J21" s="9">
        <v>103796.7</v>
      </c>
      <c r="K21" s="9">
        <f t="shared" si="0"/>
        <v>160553.68999999994</v>
      </c>
      <c r="L21" s="9">
        <f t="shared" si="1"/>
        <v>311419.68999999994</v>
      </c>
      <c r="M21" s="9">
        <f t="shared" si="2"/>
        <v>89.942790797316974</v>
      </c>
      <c r="N21" s="9">
        <f t="shared" si="3"/>
        <v>313332.54000000004</v>
      </c>
      <c r="O21" s="6">
        <f t="shared" si="4"/>
        <v>82.067308429721791</v>
      </c>
      <c r="P21" s="6">
        <f t="shared" si="5"/>
        <v>126.8971203539823</v>
      </c>
    </row>
    <row r="22" spans="1:16" x14ac:dyDescent="0.2">
      <c r="A22" s="4" t="s">
        <v>41</v>
      </c>
      <c r="B22" s="5" t="s">
        <v>42</v>
      </c>
      <c r="C22" s="6">
        <v>13244300</v>
      </c>
      <c r="D22" s="6">
        <v>25790194.829999998</v>
      </c>
      <c r="E22" s="6">
        <v>21129155.829999998</v>
      </c>
      <c r="F22" s="6">
        <v>19024461.259999998</v>
      </c>
      <c r="G22" s="6">
        <v>0</v>
      </c>
      <c r="H22" s="6">
        <v>18584512</v>
      </c>
      <c r="I22" s="6">
        <v>439949.26</v>
      </c>
      <c r="J22" s="6">
        <v>3438635.69</v>
      </c>
      <c r="K22" s="6">
        <f t="shared" si="0"/>
        <v>2104694.5700000003</v>
      </c>
      <c r="L22" s="6">
        <f t="shared" si="1"/>
        <v>6765733.5700000003</v>
      </c>
      <c r="M22" s="6">
        <f t="shared" si="2"/>
        <v>90.03890838359159</v>
      </c>
      <c r="N22" s="6">
        <f t="shared" si="3"/>
        <v>7205682.8299999982</v>
      </c>
      <c r="O22" s="6">
        <f t="shared" si="4"/>
        <v>72.060378459731083</v>
      </c>
      <c r="P22" s="6">
        <f t="shared" si="5"/>
        <v>140.32083235807102</v>
      </c>
    </row>
    <row r="23" spans="1:16" ht="25.5" x14ac:dyDescent="0.2">
      <c r="A23" s="7" t="s">
        <v>43</v>
      </c>
      <c r="B23" s="8" t="s">
        <v>44</v>
      </c>
      <c r="C23" s="9">
        <v>12534300</v>
      </c>
      <c r="D23" s="9">
        <v>22447264</v>
      </c>
      <c r="E23" s="9">
        <v>17810964</v>
      </c>
      <c r="F23" s="9">
        <v>16264436.279999999</v>
      </c>
      <c r="G23" s="9">
        <v>0</v>
      </c>
      <c r="H23" s="9">
        <v>16079722.23</v>
      </c>
      <c r="I23" s="9">
        <v>184714.05</v>
      </c>
      <c r="J23" s="9">
        <v>3438635.69</v>
      </c>
      <c r="K23" s="9">
        <f t="shared" si="0"/>
        <v>1546527.7200000007</v>
      </c>
      <c r="L23" s="9">
        <f t="shared" si="1"/>
        <v>6182827.7200000007</v>
      </c>
      <c r="M23" s="9">
        <f t="shared" si="2"/>
        <v>91.31699036615872</v>
      </c>
      <c r="N23" s="9">
        <f t="shared" si="3"/>
        <v>6367541.7699999996</v>
      </c>
      <c r="O23" s="6">
        <f t="shared" si="4"/>
        <v>71.633327919161999</v>
      </c>
      <c r="P23" s="6">
        <f t="shared" si="5"/>
        <v>128.28576170986813</v>
      </c>
    </row>
    <row r="24" spans="1:16" ht="38.25" x14ac:dyDescent="0.2">
      <c r="A24" s="7" t="s">
        <v>45</v>
      </c>
      <c r="B24" s="8" t="s">
        <v>46</v>
      </c>
      <c r="C24" s="9">
        <v>700000</v>
      </c>
      <c r="D24" s="9">
        <v>3317930.83</v>
      </c>
      <c r="E24" s="9">
        <v>3296191.83</v>
      </c>
      <c r="F24" s="9">
        <v>2738024.98</v>
      </c>
      <c r="G24" s="9">
        <v>0</v>
      </c>
      <c r="H24" s="9">
        <v>2482789.77</v>
      </c>
      <c r="I24" s="9">
        <v>255235.21</v>
      </c>
      <c r="J24" s="9">
        <v>0</v>
      </c>
      <c r="K24" s="9">
        <f t="shared" si="0"/>
        <v>558166.85000000009</v>
      </c>
      <c r="L24" s="9">
        <f t="shared" si="1"/>
        <v>579905.85000000009</v>
      </c>
      <c r="M24" s="9">
        <f t="shared" si="2"/>
        <v>83.066311707956629</v>
      </c>
      <c r="N24" s="9">
        <f t="shared" si="3"/>
        <v>835141.06</v>
      </c>
      <c r="O24" s="6">
        <f t="shared" si="4"/>
        <v>74.829461408633406</v>
      </c>
      <c r="P24" s="6">
        <f t="shared" si="5"/>
        <v>354.68425285714289</v>
      </c>
    </row>
    <row r="25" spans="1:16" x14ac:dyDescent="0.2">
      <c r="A25" s="7" t="s">
        <v>47</v>
      </c>
      <c r="B25" s="8" t="s">
        <v>48</v>
      </c>
      <c r="C25" s="9">
        <v>10000</v>
      </c>
      <c r="D25" s="9">
        <v>25000</v>
      </c>
      <c r="E25" s="9">
        <v>22000</v>
      </c>
      <c r="F25" s="9">
        <v>22000</v>
      </c>
      <c r="G25" s="9">
        <v>0</v>
      </c>
      <c r="H25" s="9">
        <v>22000</v>
      </c>
      <c r="I25" s="9">
        <v>0</v>
      </c>
      <c r="J25" s="9">
        <v>0</v>
      </c>
      <c r="K25" s="9">
        <f t="shared" si="0"/>
        <v>0</v>
      </c>
      <c r="L25" s="9">
        <f t="shared" si="1"/>
        <v>3000</v>
      </c>
      <c r="M25" s="9">
        <f t="shared" si="2"/>
        <v>100</v>
      </c>
      <c r="N25" s="9">
        <f t="shared" si="3"/>
        <v>3000</v>
      </c>
      <c r="O25" s="6">
        <f t="shared" si="4"/>
        <v>88</v>
      </c>
      <c r="P25" s="6">
        <f t="shared" si="5"/>
        <v>220.00000000000003</v>
      </c>
    </row>
    <row r="26" spans="1:16" x14ac:dyDescent="0.2">
      <c r="A26" s="4" t="s">
        <v>49</v>
      </c>
      <c r="B26" s="5" t="s">
        <v>50</v>
      </c>
      <c r="C26" s="6">
        <v>83864862</v>
      </c>
      <c r="D26" s="6">
        <v>74055172.120000005</v>
      </c>
      <c r="E26" s="6">
        <v>60809697.149999999</v>
      </c>
      <c r="F26" s="6">
        <v>56283658.700000003</v>
      </c>
      <c r="G26" s="6">
        <v>0</v>
      </c>
      <c r="H26" s="6">
        <v>56220306.599999972</v>
      </c>
      <c r="I26" s="6">
        <v>63352.100000000006</v>
      </c>
      <c r="J26" s="6">
        <v>474478.70999999996</v>
      </c>
      <c r="K26" s="6">
        <f t="shared" si="0"/>
        <v>4526038.4499999955</v>
      </c>
      <c r="L26" s="6">
        <f t="shared" si="1"/>
        <v>17771513.420000002</v>
      </c>
      <c r="M26" s="6">
        <f t="shared" si="2"/>
        <v>92.557044908749404</v>
      </c>
      <c r="N26" s="6">
        <f t="shared" si="3"/>
        <v>17834865.520000033</v>
      </c>
      <c r="O26" s="6">
        <f t="shared" si="4"/>
        <v>75.916786080653253</v>
      </c>
      <c r="P26" s="6">
        <f t="shared" si="5"/>
        <v>67.036784249403496</v>
      </c>
    </row>
    <row r="27" spans="1:16" ht="25.5" x14ac:dyDescent="0.2">
      <c r="A27" s="7" t="s">
        <v>51</v>
      </c>
      <c r="B27" s="8" t="s">
        <v>52</v>
      </c>
      <c r="C27" s="9">
        <v>60000</v>
      </c>
      <c r="D27" s="9">
        <v>60000</v>
      </c>
      <c r="E27" s="9">
        <v>60000</v>
      </c>
      <c r="F27" s="9">
        <v>37259.519999999997</v>
      </c>
      <c r="G27" s="9">
        <v>0</v>
      </c>
      <c r="H27" s="9">
        <v>37259.519999999997</v>
      </c>
      <c r="I27" s="9">
        <v>0</v>
      </c>
      <c r="J27" s="9">
        <v>0</v>
      </c>
      <c r="K27" s="9">
        <f t="shared" si="0"/>
        <v>22740.480000000003</v>
      </c>
      <c r="L27" s="9">
        <f t="shared" si="1"/>
        <v>22740.480000000003</v>
      </c>
      <c r="M27" s="9">
        <f t="shared" si="2"/>
        <v>62.099199999999996</v>
      </c>
      <c r="N27" s="9">
        <f t="shared" si="3"/>
        <v>22740.480000000003</v>
      </c>
      <c r="O27" s="6">
        <f t="shared" si="4"/>
        <v>62.099199999999996</v>
      </c>
      <c r="P27" s="6">
        <f t="shared" si="5"/>
        <v>62.099199999999996</v>
      </c>
    </row>
    <row r="28" spans="1:16" ht="25.5" x14ac:dyDescent="0.2">
      <c r="A28" s="7" t="s">
        <v>53</v>
      </c>
      <c r="B28" s="8" t="s">
        <v>54</v>
      </c>
      <c r="C28" s="9">
        <v>45000</v>
      </c>
      <c r="D28" s="9">
        <v>45000</v>
      </c>
      <c r="E28" s="9">
        <v>45000</v>
      </c>
      <c r="F28" s="9">
        <v>29471.9</v>
      </c>
      <c r="G28" s="9">
        <v>0</v>
      </c>
      <c r="H28" s="9">
        <v>29471.9</v>
      </c>
      <c r="I28" s="9">
        <v>0</v>
      </c>
      <c r="J28" s="9">
        <v>0</v>
      </c>
      <c r="K28" s="9">
        <f t="shared" si="0"/>
        <v>15528.099999999999</v>
      </c>
      <c r="L28" s="9">
        <f t="shared" si="1"/>
        <v>15528.099999999999</v>
      </c>
      <c r="M28" s="9">
        <f t="shared" si="2"/>
        <v>65.493111111111119</v>
      </c>
      <c r="N28" s="9">
        <f t="shared" si="3"/>
        <v>15528.099999999999</v>
      </c>
      <c r="O28" s="6">
        <f t="shared" si="4"/>
        <v>65.493111111111119</v>
      </c>
      <c r="P28" s="6">
        <f t="shared" si="5"/>
        <v>65.493111111111119</v>
      </c>
    </row>
    <row r="29" spans="1:16" ht="25.5" x14ac:dyDescent="0.2">
      <c r="A29" s="7" t="s">
        <v>55</v>
      </c>
      <c r="B29" s="8" t="s">
        <v>56</v>
      </c>
      <c r="C29" s="9">
        <v>569500</v>
      </c>
      <c r="D29" s="9">
        <v>724007</v>
      </c>
      <c r="E29" s="9">
        <v>625107</v>
      </c>
      <c r="F29" s="9">
        <v>596947.82000000007</v>
      </c>
      <c r="G29" s="9">
        <v>0</v>
      </c>
      <c r="H29" s="9">
        <v>582715.58000000007</v>
      </c>
      <c r="I29" s="9">
        <v>14232.240000000002</v>
      </c>
      <c r="J29" s="9">
        <v>0</v>
      </c>
      <c r="K29" s="9">
        <f t="shared" si="0"/>
        <v>28159.179999999935</v>
      </c>
      <c r="L29" s="9">
        <f t="shared" si="1"/>
        <v>127059.17999999993</v>
      </c>
      <c r="M29" s="9">
        <f t="shared" si="2"/>
        <v>95.495302404228411</v>
      </c>
      <c r="N29" s="9">
        <f t="shared" si="3"/>
        <v>141291.41999999993</v>
      </c>
      <c r="O29" s="6">
        <f t="shared" si="4"/>
        <v>80.484799180118443</v>
      </c>
      <c r="P29" s="6">
        <f t="shared" si="5"/>
        <v>102.32055838454785</v>
      </c>
    </row>
    <row r="30" spans="1:16" x14ac:dyDescent="0.2">
      <c r="A30" s="7" t="s">
        <v>57</v>
      </c>
      <c r="B30" s="8" t="s">
        <v>58</v>
      </c>
      <c r="C30" s="9">
        <v>64000</v>
      </c>
      <c r="D30" s="9">
        <v>74000</v>
      </c>
      <c r="E30" s="9">
        <v>74000</v>
      </c>
      <c r="F30" s="9">
        <v>15249</v>
      </c>
      <c r="G30" s="9">
        <v>0</v>
      </c>
      <c r="H30" s="9">
        <v>15249</v>
      </c>
      <c r="I30" s="9">
        <v>0</v>
      </c>
      <c r="J30" s="9">
        <v>0</v>
      </c>
      <c r="K30" s="9">
        <f t="shared" si="0"/>
        <v>58751</v>
      </c>
      <c r="L30" s="9">
        <f t="shared" si="1"/>
        <v>58751</v>
      </c>
      <c r="M30" s="9">
        <f t="shared" si="2"/>
        <v>20.606756756756756</v>
      </c>
      <c r="N30" s="9">
        <f t="shared" si="3"/>
        <v>58751</v>
      </c>
      <c r="O30" s="6">
        <f t="shared" si="4"/>
        <v>20.606756756756756</v>
      </c>
      <c r="P30" s="6">
        <f t="shared" si="5"/>
        <v>23.826562500000001</v>
      </c>
    </row>
    <row r="31" spans="1:16" ht="38.25" x14ac:dyDescent="0.2">
      <c r="A31" s="7" t="s">
        <v>59</v>
      </c>
      <c r="B31" s="8" t="s">
        <v>60</v>
      </c>
      <c r="C31" s="9">
        <v>80000</v>
      </c>
      <c r="D31" s="9">
        <v>47175</v>
      </c>
      <c r="E31" s="9">
        <v>47175</v>
      </c>
      <c r="F31" s="9">
        <v>3000</v>
      </c>
      <c r="G31" s="9">
        <v>0</v>
      </c>
      <c r="H31" s="9">
        <v>3000</v>
      </c>
      <c r="I31" s="9">
        <v>0</v>
      </c>
      <c r="J31" s="9">
        <v>0</v>
      </c>
      <c r="K31" s="9">
        <f t="shared" si="0"/>
        <v>44175</v>
      </c>
      <c r="L31" s="9">
        <f t="shared" si="1"/>
        <v>44175</v>
      </c>
      <c r="M31" s="9">
        <f t="shared" si="2"/>
        <v>6.359300476947535</v>
      </c>
      <c r="N31" s="9">
        <f t="shared" si="3"/>
        <v>44175</v>
      </c>
      <c r="O31" s="6">
        <f t="shared" si="4"/>
        <v>6.359300476947535</v>
      </c>
      <c r="P31" s="6">
        <f t="shared" si="5"/>
        <v>3.75</v>
      </c>
    </row>
    <row r="32" spans="1:16" ht="63.75" x14ac:dyDescent="0.2">
      <c r="A32" s="7" t="s">
        <v>61</v>
      </c>
      <c r="B32" s="8" t="s">
        <v>62</v>
      </c>
      <c r="C32" s="9">
        <v>300000</v>
      </c>
      <c r="D32" s="9">
        <v>200000</v>
      </c>
      <c r="E32" s="9">
        <v>200000</v>
      </c>
      <c r="F32" s="9">
        <v>199974.6</v>
      </c>
      <c r="G32" s="9">
        <v>0</v>
      </c>
      <c r="H32" s="9">
        <v>199974.6</v>
      </c>
      <c r="I32" s="9">
        <v>0</v>
      </c>
      <c r="J32" s="9">
        <v>0</v>
      </c>
      <c r="K32" s="9">
        <f t="shared" si="0"/>
        <v>25.399999999994179</v>
      </c>
      <c r="L32" s="9">
        <f t="shared" si="1"/>
        <v>25.399999999994179</v>
      </c>
      <c r="M32" s="9">
        <f t="shared" si="2"/>
        <v>99.987300000000005</v>
      </c>
      <c r="N32" s="9">
        <f t="shared" si="3"/>
        <v>25.399999999994179</v>
      </c>
      <c r="O32" s="6">
        <f t="shared" si="4"/>
        <v>99.987300000000005</v>
      </c>
      <c r="P32" s="6">
        <f t="shared" si="5"/>
        <v>66.658199999999994</v>
      </c>
    </row>
    <row r="33" spans="1:16" ht="25.5" x14ac:dyDescent="0.2">
      <c r="A33" s="7" t="s">
        <v>63</v>
      </c>
      <c r="B33" s="8" t="s">
        <v>52</v>
      </c>
      <c r="C33" s="9">
        <v>70000</v>
      </c>
      <c r="D33" s="9">
        <v>80764</v>
      </c>
      <c r="E33" s="9">
        <v>80764</v>
      </c>
      <c r="F33" s="9">
        <v>40664</v>
      </c>
      <c r="G33" s="9">
        <v>0</v>
      </c>
      <c r="H33" s="9">
        <v>40664</v>
      </c>
      <c r="I33" s="9">
        <v>0</v>
      </c>
      <c r="J33" s="9">
        <v>0</v>
      </c>
      <c r="K33" s="9">
        <f t="shared" si="0"/>
        <v>40100</v>
      </c>
      <c r="L33" s="9">
        <f t="shared" si="1"/>
        <v>40100</v>
      </c>
      <c r="M33" s="9">
        <f t="shared" si="2"/>
        <v>50.349165469763754</v>
      </c>
      <c r="N33" s="9">
        <f t="shared" si="3"/>
        <v>40100</v>
      </c>
      <c r="O33" s="6">
        <f t="shared" si="4"/>
        <v>50.349165469763754</v>
      </c>
      <c r="P33" s="6">
        <f t="shared" si="5"/>
        <v>58.091428571428573</v>
      </c>
    </row>
    <row r="34" spans="1:16" ht="38.25" x14ac:dyDescent="0.2">
      <c r="A34" s="7" t="s">
        <v>64</v>
      </c>
      <c r="B34" s="8" t="s">
        <v>65</v>
      </c>
      <c r="C34" s="9">
        <v>5000000</v>
      </c>
      <c r="D34" s="9">
        <v>4158423.4699999997</v>
      </c>
      <c r="E34" s="9">
        <v>4158423.4699999997</v>
      </c>
      <c r="F34" s="9">
        <v>4158423.47</v>
      </c>
      <c r="G34" s="9">
        <v>0</v>
      </c>
      <c r="H34" s="9">
        <v>4158423.47</v>
      </c>
      <c r="I34" s="9">
        <v>0</v>
      </c>
      <c r="J34" s="9">
        <v>308792.67</v>
      </c>
      <c r="K34" s="9">
        <f t="shared" si="0"/>
        <v>0</v>
      </c>
      <c r="L34" s="9">
        <f t="shared" si="1"/>
        <v>0</v>
      </c>
      <c r="M34" s="9">
        <f t="shared" si="2"/>
        <v>100.00000000000003</v>
      </c>
      <c r="N34" s="9">
        <f t="shared" si="3"/>
        <v>0</v>
      </c>
      <c r="O34" s="6">
        <f t="shared" si="4"/>
        <v>100.00000000000003</v>
      </c>
      <c r="P34" s="6">
        <f t="shared" si="5"/>
        <v>83.168469400000006</v>
      </c>
    </row>
    <row r="35" spans="1:16" ht="25.5" x14ac:dyDescent="0.2">
      <c r="A35" s="7" t="s">
        <v>66</v>
      </c>
      <c r="B35" s="8" t="s">
        <v>67</v>
      </c>
      <c r="C35" s="9">
        <v>27876400</v>
      </c>
      <c r="D35" s="9">
        <v>17783472.670000002</v>
      </c>
      <c r="E35" s="9">
        <v>17783472.670000002</v>
      </c>
      <c r="F35" s="9">
        <v>17783472.670000002</v>
      </c>
      <c r="G35" s="9">
        <v>0</v>
      </c>
      <c r="H35" s="9">
        <v>17783472.670000002</v>
      </c>
      <c r="I35" s="9">
        <v>0</v>
      </c>
      <c r="J35" s="9">
        <v>53932.83</v>
      </c>
      <c r="K35" s="9">
        <f t="shared" si="0"/>
        <v>0</v>
      </c>
      <c r="L35" s="9">
        <f t="shared" si="1"/>
        <v>0</v>
      </c>
      <c r="M35" s="9">
        <f t="shared" si="2"/>
        <v>100</v>
      </c>
      <c r="N35" s="9">
        <f t="shared" si="3"/>
        <v>0</v>
      </c>
      <c r="O35" s="6">
        <f t="shared" si="4"/>
        <v>100</v>
      </c>
      <c r="P35" s="6">
        <f t="shared" si="5"/>
        <v>63.794007368239804</v>
      </c>
    </row>
    <row r="36" spans="1:16" ht="51" x14ac:dyDescent="0.2">
      <c r="A36" s="7" t="s">
        <v>68</v>
      </c>
      <c r="B36" s="8" t="s">
        <v>69</v>
      </c>
      <c r="C36" s="9">
        <v>850000.00000000012</v>
      </c>
      <c r="D36" s="9">
        <v>850000.00000000012</v>
      </c>
      <c r="E36" s="9">
        <v>804416.29</v>
      </c>
      <c r="F36" s="9">
        <v>802321.7</v>
      </c>
      <c r="G36" s="9">
        <v>0</v>
      </c>
      <c r="H36" s="9">
        <v>802321.7</v>
      </c>
      <c r="I36" s="9">
        <v>0</v>
      </c>
      <c r="J36" s="9">
        <v>13147.94</v>
      </c>
      <c r="K36" s="9">
        <f t="shared" si="0"/>
        <v>2094.5900000000838</v>
      </c>
      <c r="L36" s="9">
        <f t="shared" si="1"/>
        <v>47678.300000000163</v>
      </c>
      <c r="M36" s="9">
        <f t="shared" si="2"/>
        <v>99.739613676893583</v>
      </c>
      <c r="N36" s="9">
        <f t="shared" si="3"/>
        <v>47678.300000000163</v>
      </c>
      <c r="O36" s="6">
        <f t="shared" si="4"/>
        <v>94.390788235294096</v>
      </c>
      <c r="P36" s="6">
        <f t="shared" si="5"/>
        <v>94.390788235294096</v>
      </c>
    </row>
    <row r="37" spans="1:16" ht="38.25" x14ac:dyDescent="0.2">
      <c r="A37" s="7" t="s">
        <v>70</v>
      </c>
      <c r="B37" s="8" t="s">
        <v>71</v>
      </c>
      <c r="C37" s="9">
        <v>5356200</v>
      </c>
      <c r="D37" s="9">
        <v>5356200</v>
      </c>
      <c r="E37" s="9">
        <v>3600383.71</v>
      </c>
      <c r="F37" s="9">
        <v>2576778.1800000002</v>
      </c>
      <c r="G37" s="9">
        <v>0</v>
      </c>
      <c r="H37" s="9">
        <v>2576778.1800000002</v>
      </c>
      <c r="I37" s="9">
        <v>0</v>
      </c>
      <c r="J37" s="9">
        <v>56738.94</v>
      </c>
      <c r="K37" s="9">
        <f t="shared" si="0"/>
        <v>1023605.5299999998</v>
      </c>
      <c r="L37" s="9">
        <f t="shared" si="1"/>
        <v>2779421.82</v>
      </c>
      <c r="M37" s="9">
        <f t="shared" si="2"/>
        <v>71.569543347367286</v>
      </c>
      <c r="N37" s="9">
        <f t="shared" si="3"/>
        <v>2779421.82</v>
      </c>
      <c r="O37" s="6">
        <f t="shared" si="4"/>
        <v>48.108326425450883</v>
      </c>
      <c r="P37" s="6">
        <f t="shared" si="5"/>
        <v>48.108326425450883</v>
      </c>
    </row>
    <row r="38" spans="1:16" ht="25.5" x14ac:dyDescent="0.2">
      <c r="A38" s="7" t="s">
        <v>72</v>
      </c>
      <c r="B38" s="8" t="s">
        <v>73</v>
      </c>
      <c r="C38" s="9">
        <v>0</v>
      </c>
      <c r="D38" s="9">
        <v>27850.48</v>
      </c>
      <c r="E38" s="9">
        <v>27850.48</v>
      </c>
      <c r="F38" s="9">
        <v>27850.48</v>
      </c>
      <c r="G38" s="9">
        <v>0</v>
      </c>
      <c r="H38" s="9">
        <v>27850.48</v>
      </c>
      <c r="I38" s="9">
        <v>0</v>
      </c>
      <c r="J38" s="9">
        <v>0</v>
      </c>
      <c r="K38" s="9">
        <f t="shared" si="0"/>
        <v>0</v>
      </c>
      <c r="L38" s="9">
        <f t="shared" si="1"/>
        <v>0</v>
      </c>
      <c r="M38" s="9">
        <f t="shared" si="2"/>
        <v>100</v>
      </c>
      <c r="N38" s="9">
        <f t="shared" si="3"/>
        <v>0</v>
      </c>
      <c r="O38" s="6">
        <f t="shared" si="4"/>
        <v>100</v>
      </c>
      <c r="P38" s="6"/>
    </row>
    <row r="39" spans="1:16" ht="38.25" x14ac:dyDescent="0.2">
      <c r="A39" s="7" t="s">
        <v>74</v>
      </c>
      <c r="B39" s="8" t="s">
        <v>75</v>
      </c>
      <c r="C39" s="9">
        <v>37000</v>
      </c>
      <c r="D39" s="9">
        <v>26147.96</v>
      </c>
      <c r="E39" s="9">
        <v>26147.96</v>
      </c>
      <c r="F39" s="9">
        <v>16433.86</v>
      </c>
      <c r="G39" s="9">
        <v>0</v>
      </c>
      <c r="H39" s="9">
        <v>13890.26</v>
      </c>
      <c r="I39" s="9">
        <v>2543.6</v>
      </c>
      <c r="J39" s="9">
        <v>2543.6</v>
      </c>
      <c r="K39" s="9">
        <f t="shared" si="0"/>
        <v>9714.0999999999985</v>
      </c>
      <c r="L39" s="9">
        <f t="shared" si="1"/>
        <v>9714.0999999999985</v>
      </c>
      <c r="M39" s="9">
        <f t="shared" si="2"/>
        <v>62.849491891528061</v>
      </c>
      <c r="N39" s="9">
        <f t="shared" si="3"/>
        <v>12257.699999999999</v>
      </c>
      <c r="O39" s="6">
        <f t="shared" si="4"/>
        <v>53.121773170832455</v>
      </c>
      <c r="P39" s="6">
        <f t="shared" si="5"/>
        <v>37.541243243243244</v>
      </c>
    </row>
    <row r="40" spans="1:16" ht="38.25" x14ac:dyDescent="0.2">
      <c r="A40" s="7" t="s">
        <v>76</v>
      </c>
      <c r="B40" s="8" t="s">
        <v>77</v>
      </c>
      <c r="C40" s="9">
        <v>20000</v>
      </c>
      <c r="D40" s="9">
        <v>20000</v>
      </c>
      <c r="E40" s="9">
        <v>20000</v>
      </c>
      <c r="F40" s="9">
        <v>20000</v>
      </c>
      <c r="G40" s="9">
        <v>0</v>
      </c>
      <c r="H40" s="9">
        <v>20000</v>
      </c>
      <c r="I40" s="9">
        <v>0</v>
      </c>
      <c r="J40" s="9">
        <v>0</v>
      </c>
      <c r="K40" s="9">
        <f t="shared" si="0"/>
        <v>0</v>
      </c>
      <c r="L40" s="9">
        <f t="shared" si="1"/>
        <v>0</v>
      </c>
      <c r="M40" s="9">
        <f t="shared" si="2"/>
        <v>100</v>
      </c>
      <c r="N40" s="9">
        <f t="shared" si="3"/>
        <v>0</v>
      </c>
      <c r="O40" s="6">
        <f t="shared" si="4"/>
        <v>100</v>
      </c>
      <c r="P40" s="6">
        <f t="shared" si="5"/>
        <v>100</v>
      </c>
    </row>
    <row r="41" spans="1:16" ht="25.5" x14ac:dyDescent="0.2">
      <c r="A41" s="7" t="s">
        <v>78</v>
      </c>
      <c r="B41" s="8" t="s">
        <v>79</v>
      </c>
      <c r="C41" s="9">
        <v>280000</v>
      </c>
      <c r="D41" s="9">
        <v>280000</v>
      </c>
      <c r="E41" s="9">
        <v>211980</v>
      </c>
      <c r="F41" s="9">
        <v>155033.89000000001</v>
      </c>
      <c r="G41" s="9">
        <v>0</v>
      </c>
      <c r="H41" s="9">
        <v>155033.89000000001</v>
      </c>
      <c r="I41" s="9">
        <v>0</v>
      </c>
      <c r="J41" s="9">
        <v>0</v>
      </c>
      <c r="K41" s="9">
        <f t="shared" ref="K41:K72" si="6">E41-F41</f>
        <v>56946.109999999986</v>
      </c>
      <c r="L41" s="9">
        <f t="shared" ref="L41:L72" si="7">D41-F41</f>
        <v>124966.10999999999</v>
      </c>
      <c r="M41" s="9">
        <f t="shared" ref="M41:M72" si="8">IF(E41=0,0,(F41/E41)*100)</f>
        <v>73.136093027644122</v>
      </c>
      <c r="N41" s="9">
        <f t="shared" ref="N41:N72" si="9">D41-H41</f>
        <v>124966.10999999999</v>
      </c>
      <c r="O41" s="6">
        <f t="shared" si="4"/>
        <v>55.369246428571429</v>
      </c>
      <c r="P41" s="6">
        <f t="shared" si="5"/>
        <v>55.369246428571429</v>
      </c>
    </row>
    <row r="42" spans="1:16" x14ac:dyDescent="0.2">
      <c r="A42" s="7" t="s">
        <v>80</v>
      </c>
      <c r="B42" s="8" t="s">
        <v>81</v>
      </c>
      <c r="C42" s="9">
        <v>10320</v>
      </c>
      <c r="D42" s="9">
        <v>18920</v>
      </c>
      <c r="E42" s="9">
        <v>18920</v>
      </c>
      <c r="F42" s="9">
        <v>16340</v>
      </c>
      <c r="G42" s="9">
        <v>0</v>
      </c>
      <c r="H42" s="9">
        <v>16340</v>
      </c>
      <c r="I42" s="9">
        <v>0</v>
      </c>
      <c r="J42" s="9">
        <v>0</v>
      </c>
      <c r="K42" s="9">
        <f t="shared" si="6"/>
        <v>2580</v>
      </c>
      <c r="L42" s="9">
        <f t="shared" si="7"/>
        <v>2580</v>
      </c>
      <c r="M42" s="9">
        <f t="shared" si="8"/>
        <v>86.36363636363636</v>
      </c>
      <c r="N42" s="9">
        <f t="shared" si="9"/>
        <v>2580</v>
      </c>
      <c r="O42" s="6">
        <f t="shared" si="4"/>
        <v>86.36363636363636</v>
      </c>
      <c r="P42" s="6">
        <f t="shared" si="5"/>
        <v>158.33333333333331</v>
      </c>
    </row>
    <row r="43" spans="1:16" x14ac:dyDescent="0.2">
      <c r="A43" s="7" t="s">
        <v>82</v>
      </c>
      <c r="B43" s="8" t="s">
        <v>83</v>
      </c>
      <c r="C43" s="9">
        <v>11701480</v>
      </c>
      <c r="D43" s="9">
        <v>9640380</v>
      </c>
      <c r="E43" s="9">
        <v>6595640</v>
      </c>
      <c r="F43" s="9">
        <v>5947525.96</v>
      </c>
      <c r="G43" s="9">
        <v>0</v>
      </c>
      <c r="H43" s="9">
        <v>5936345.96</v>
      </c>
      <c r="I43" s="9">
        <v>11180</v>
      </c>
      <c r="J43" s="9">
        <v>0</v>
      </c>
      <c r="K43" s="9">
        <f t="shared" si="6"/>
        <v>648114.04</v>
      </c>
      <c r="L43" s="9">
        <f t="shared" si="7"/>
        <v>3692854.04</v>
      </c>
      <c r="M43" s="9">
        <f t="shared" si="8"/>
        <v>90.173598922924839</v>
      </c>
      <c r="N43" s="9">
        <f t="shared" si="9"/>
        <v>3704034.04</v>
      </c>
      <c r="O43" s="6">
        <f t="shared" si="4"/>
        <v>61.577924936568898</v>
      </c>
      <c r="P43" s="6">
        <f t="shared" si="5"/>
        <v>50.731582329756577</v>
      </c>
    </row>
    <row r="44" spans="1:16" ht="25.5" x14ac:dyDescent="0.2">
      <c r="A44" s="7" t="s">
        <v>84</v>
      </c>
      <c r="B44" s="8" t="s">
        <v>85</v>
      </c>
      <c r="C44" s="9">
        <v>1800000</v>
      </c>
      <c r="D44" s="9">
        <v>1800000</v>
      </c>
      <c r="E44" s="9">
        <v>1305900</v>
      </c>
      <c r="F44" s="9">
        <v>964946.07</v>
      </c>
      <c r="G44" s="9">
        <v>0</v>
      </c>
      <c r="H44" s="9">
        <v>964946.07</v>
      </c>
      <c r="I44" s="9">
        <v>0</v>
      </c>
      <c r="J44" s="9">
        <v>0</v>
      </c>
      <c r="K44" s="9">
        <f t="shared" si="6"/>
        <v>340953.93000000005</v>
      </c>
      <c r="L44" s="9">
        <f t="shared" si="7"/>
        <v>835053.93</v>
      </c>
      <c r="M44" s="9">
        <f t="shared" si="8"/>
        <v>73.891268090971735</v>
      </c>
      <c r="N44" s="9">
        <f t="shared" si="9"/>
        <v>835053.93</v>
      </c>
      <c r="O44" s="6">
        <f t="shared" si="4"/>
        <v>53.608114999999998</v>
      </c>
      <c r="P44" s="6">
        <f t="shared" si="5"/>
        <v>53.608114999999998</v>
      </c>
    </row>
    <row r="45" spans="1:16" x14ac:dyDescent="0.2">
      <c r="A45" s="7" t="s">
        <v>86</v>
      </c>
      <c r="B45" s="8" t="s">
        <v>87</v>
      </c>
      <c r="C45" s="9">
        <v>5200000</v>
      </c>
      <c r="D45" s="9">
        <v>5200000</v>
      </c>
      <c r="E45" s="9">
        <v>3792440</v>
      </c>
      <c r="F45" s="9">
        <v>3245249.5300000003</v>
      </c>
      <c r="G45" s="9">
        <v>0</v>
      </c>
      <c r="H45" s="9">
        <v>3245249.5300000003</v>
      </c>
      <c r="I45" s="9">
        <v>0</v>
      </c>
      <c r="J45" s="9">
        <v>0</v>
      </c>
      <c r="K45" s="9">
        <f t="shared" si="6"/>
        <v>547190.46999999974</v>
      </c>
      <c r="L45" s="9">
        <f t="shared" si="7"/>
        <v>1954750.4699999997</v>
      </c>
      <c r="M45" s="9">
        <f t="shared" si="8"/>
        <v>85.571545759458303</v>
      </c>
      <c r="N45" s="9">
        <f t="shared" si="9"/>
        <v>1954750.4699999997</v>
      </c>
      <c r="O45" s="6">
        <f t="shared" si="4"/>
        <v>62.408644807692312</v>
      </c>
      <c r="P45" s="6">
        <f t="shared" si="5"/>
        <v>62.408644807692312</v>
      </c>
    </row>
    <row r="46" spans="1:16" x14ac:dyDescent="0.2">
      <c r="A46" s="7" t="s">
        <v>88</v>
      </c>
      <c r="B46" s="8" t="s">
        <v>89</v>
      </c>
      <c r="C46" s="9">
        <v>100000</v>
      </c>
      <c r="D46" s="9">
        <v>100000</v>
      </c>
      <c r="E46" s="9">
        <v>74000</v>
      </c>
      <c r="F46" s="9">
        <v>45658.720000000001</v>
      </c>
      <c r="G46" s="9">
        <v>0</v>
      </c>
      <c r="H46" s="9">
        <v>45658.720000000001</v>
      </c>
      <c r="I46" s="9">
        <v>0</v>
      </c>
      <c r="J46" s="9">
        <v>0</v>
      </c>
      <c r="K46" s="9">
        <f t="shared" si="6"/>
        <v>28341.279999999999</v>
      </c>
      <c r="L46" s="9">
        <f t="shared" si="7"/>
        <v>54341.279999999999</v>
      </c>
      <c r="M46" s="9">
        <f t="shared" si="8"/>
        <v>61.700972972972977</v>
      </c>
      <c r="N46" s="9">
        <f t="shared" si="9"/>
        <v>54341.279999999999</v>
      </c>
      <c r="O46" s="6">
        <f t="shared" si="4"/>
        <v>45.658720000000002</v>
      </c>
      <c r="P46" s="6">
        <f t="shared" si="5"/>
        <v>45.658720000000002</v>
      </c>
    </row>
    <row r="47" spans="1:16" ht="25.5" x14ac:dyDescent="0.2">
      <c r="A47" s="7" t="s">
        <v>90</v>
      </c>
      <c r="B47" s="8" t="s">
        <v>91</v>
      </c>
      <c r="C47" s="9">
        <v>6800000</v>
      </c>
      <c r="D47" s="9">
        <v>6250000</v>
      </c>
      <c r="E47" s="9">
        <v>4959230</v>
      </c>
      <c r="F47" s="9">
        <v>4360486.71</v>
      </c>
      <c r="G47" s="9">
        <v>0</v>
      </c>
      <c r="H47" s="9">
        <v>4360486.71</v>
      </c>
      <c r="I47" s="9">
        <v>0</v>
      </c>
      <c r="J47" s="9">
        <v>0</v>
      </c>
      <c r="K47" s="9">
        <f t="shared" si="6"/>
        <v>598743.29</v>
      </c>
      <c r="L47" s="9">
        <f t="shared" si="7"/>
        <v>1889513.29</v>
      </c>
      <c r="M47" s="9">
        <f t="shared" si="8"/>
        <v>87.926688417355109</v>
      </c>
      <c r="N47" s="9">
        <f t="shared" si="9"/>
        <v>1889513.29</v>
      </c>
      <c r="O47" s="6">
        <f t="shared" si="4"/>
        <v>69.76778736</v>
      </c>
      <c r="P47" s="6">
        <f t="shared" si="5"/>
        <v>64.124804558823527</v>
      </c>
    </row>
    <row r="48" spans="1:16" ht="25.5" x14ac:dyDescent="0.2">
      <c r="A48" s="7" t="s">
        <v>92</v>
      </c>
      <c r="B48" s="8" t="s">
        <v>93</v>
      </c>
      <c r="C48" s="9">
        <v>0</v>
      </c>
      <c r="D48" s="9">
        <v>25500</v>
      </c>
      <c r="E48" s="9">
        <v>10200</v>
      </c>
      <c r="F48" s="9">
        <v>3252</v>
      </c>
      <c r="G48" s="9">
        <v>0</v>
      </c>
      <c r="H48" s="9">
        <v>3252</v>
      </c>
      <c r="I48" s="9">
        <v>0</v>
      </c>
      <c r="J48" s="9">
        <v>0</v>
      </c>
      <c r="K48" s="9">
        <f t="shared" si="6"/>
        <v>6948</v>
      </c>
      <c r="L48" s="9">
        <f t="shared" si="7"/>
        <v>22248</v>
      </c>
      <c r="M48" s="9">
        <f t="shared" si="8"/>
        <v>31.882352941176471</v>
      </c>
      <c r="N48" s="9">
        <f t="shared" si="9"/>
        <v>22248</v>
      </c>
      <c r="O48" s="6">
        <f t="shared" si="4"/>
        <v>12.752941176470589</v>
      </c>
      <c r="P48" s="6"/>
    </row>
    <row r="49" spans="1:16" ht="38.25" x14ac:dyDescent="0.2">
      <c r="A49" s="7" t="s">
        <v>94</v>
      </c>
      <c r="B49" s="8" t="s">
        <v>95</v>
      </c>
      <c r="C49" s="9">
        <v>34000</v>
      </c>
      <c r="D49" s="9">
        <v>34000</v>
      </c>
      <c r="E49" s="9">
        <v>25650</v>
      </c>
      <c r="F49" s="9">
        <v>25650</v>
      </c>
      <c r="G49" s="9">
        <v>0</v>
      </c>
      <c r="H49" s="9">
        <v>23184.83</v>
      </c>
      <c r="I49" s="9">
        <v>2465.17</v>
      </c>
      <c r="J49" s="9">
        <v>0</v>
      </c>
      <c r="K49" s="9">
        <f t="shared" si="6"/>
        <v>0</v>
      </c>
      <c r="L49" s="9">
        <f t="shared" si="7"/>
        <v>8350</v>
      </c>
      <c r="M49" s="9">
        <f t="shared" si="8"/>
        <v>100</v>
      </c>
      <c r="N49" s="9">
        <f t="shared" si="9"/>
        <v>10815.169999999998</v>
      </c>
      <c r="O49" s="6">
        <f t="shared" si="4"/>
        <v>68.190676470588244</v>
      </c>
      <c r="P49" s="6">
        <f t="shared" si="5"/>
        <v>68.190676470588244</v>
      </c>
    </row>
    <row r="50" spans="1:16" ht="25.5" x14ac:dyDescent="0.2">
      <c r="A50" s="7" t="s">
        <v>96</v>
      </c>
      <c r="B50" s="8" t="s">
        <v>97</v>
      </c>
      <c r="C50" s="9">
        <v>8000000</v>
      </c>
      <c r="D50" s="9">
        <v>8000000</v>
      </c>
      <c r="E50" s="9">
        <v>5932200</v>
      </c>
      <c r="F50" s="9">
        <v>5678373.3399999999</v>
      </c>
      <c r="G50" s="9">
        <v>0</v>
      </c>
      <c r="H50" s="9">
        <v>5678373.3399999999</v>
      </c>
      <c r="I50" s="9">
        <v>0</v>
      </c>
      <c r="J50" s="9">
        <v>0</v>
      </c>
      <c r="K50" s="9">
        <f t="shared" si="6"/>
        <v>253826.66000000015</v>
      </c>
      <c r="L50" s="9">
        <f t="shared" si="7"/>
        <v>2321626.66</v>
      </c>
      <c r="M50" s="9">
        <f t="shared" si="8"/>
        <v>95.72120528640302</v>
      </c>
      <c r="N50" s="9">
        <f t="shared" si="9"/>
        <v>2321626.66</v>
      </c>
      <c r="O50" s="6">
        <f t="shared" si="4"/>
        <v>70.979666750000007</v>
      </c>
      <c r="P50" s="6">
        <f t="shared" si="5"/>
        <v>70.979666750000007</v>
      </c>
    </row>
    <row r="51" spans="1:16" ht="51" x14ac:dyDescent="0.2">
      <c r="A51" s="7" t="s">
        <v>98</v>
      </c>
      <c r="B51" s="8" t="s">
        <v>99</v>
      </c>
      <c r="C51" s="9">
        <v>1700000</v>
      </c>
      <c r="D51" s="9">
        <v>1700000</v>
      </c>
      <c r="E51" s="9">
        <v>1280800</v>
      </c>
      <c r="F51" s="9">
        <v>1214527.33</v>
      </c>
      <c r="G51" s="9">
        <v>0</v>
      </c>
      <c r="H51" s="9">
        <v>1210793.9099999999</v>
      </c>
      <c r="I51" s="9">
        <v>3733.42</v>
      </c>
      <c r="J51" s="9">
        <v>0</v>
      </c>
      <c r="K51" s="9">
        <f t="shared" si="6"/>
        <v>66272.669999999925</v>
      </c>
      <c r="L51" s="9">
        <f t="shared" si="7"/>
        <v>485472.66999999993</v>
      </c>
      <c r="M51" s="9">
        <f t="shared" si="8"/>
        <v>94.825681605246729</v>
      </c>
      <c r="N51" s="9">
        <f t="shared" si="9"/>
        <v>489206.09000000008</v>
      </c>
      <c r="O51" s="6">
        <f t="shared" si="4"/>
        <v>71.223171176470572</v>
      </c>
      <c r="P51" s="6">
        <f t="shared" si="5"/>
        <v>71.223171176470572</v>
      </c>
    </row>
    <row r="52" spans="1:16" ht="38.25" x14ac:dyDescent="0.2">
      <c r="A52" s="7" t="s">
        <v>100</v>
      </c>
      <c r="B52" s="8" t="s">
        <v>101</v>
      </c>
      <c r="C52" s="9">
        <v>1900000</v>
      </c>
      <c r="D52" s="9">
        <v>1900000</v>
      </c>
      <c r="E52" s="9">
        <v>1176200</v>
      </c>
      <c r="F52" s="9">
        <v>939310.85</v>
      </c>
      <c r="G52" s="9">
        <v>0</v>
      </c>
      <c r="H52" s="9">
        <v>937766.85</v>
      </c>
      <c r="I52" s="9">
        <v>1544</v>
      </c>
      <c r="J52" s="9">
        <v>0</v>
      </c>
      <c r="K52" s="9">
        <f t="shared" si="6"/>
        <v>236889.15000000002</v>
      </c>
      <c r="L52" s="9">
        <f t="shared" si="7"/>
        <v>960689.15</v>
      </c>
      <c r="M52" s="9">
        <f t="shared" si="8"/>
        <v>79.859790001700389</v>
      </c>
      <c r="N52" s="9">
        <f t="shared" si="9"/>
        <v>962233.15</v>
      </c>
      <c r="O52" s="6">
        <f t="shared" si="4"/>
        <v>49.35615</v>
      </c>
      <c r="P52" s="6">
        <f t="shared" si="5"/>
        <v>49.35615</v>
      </c>
    </row>
    <row r="53" spans="1:16" ht="51" x14ac:dyDescent="0.2">
      <c r="A53" s="7" t="s">
        <v>102</v>
      </c>
      <c r="B53" s="8" t="s">
        <v>103</v>
      </c>
      <c r="C53" s="9">
        <v>100000</v>
      </c>
      <c r="D53" s="9">
        <v>150000</v>
      </c>
      <c r="E53" s="9">
        <v>92550</v>
      </c>
      <c r="F53" s="9">
        <v>88517.62</v>
      </c>
      <c r="G53" s="9">
        <v>0</v>
      </c>
      <c r="H53" s="9">
        <v>88517.62</v>
      </c>
      <c r="I53" s="9">
        <v>0</v>
      </c>
      <c r="J53" s="9">
        <v>0</v>
      </c>
      <c r="K53" s="9">
        <f t="shared" si="6"/>
        <v>4032.3800000000047</v>
      </c>
      <c r="L53" s="9">
        <f t="shared" si="7"/>
        <v>61482.380000000005</v>
      </c>
      <c r="M53" s="9">
        <f t="shared" si="8"/>
        <v>95.643025391680169</v>
      </c>
      <c r="N53" s="9">
        <f t="shared" si="9"/>
        <v>61482.380000000005</v>
      </c>
      <c r="O53" s="6">
        <f t="shared" si="4"/>
        <v>59.011746666666667</v>
      </c>
      <c r="P53" s="6">
        <f t="shared" si="5"/>
        <v>88.517619999999994</v>
      </c>
    </row>
    <row r="54" spans="1:16" ht="51" x14ac:dyDescent="0.2">
      <c r="A54" s="7" t="s">
        <v>104</v>
      </c>
      <c r="B54" s="8" t="s">
        <v>105</v>
      </c>
      <c r="C54" s="9">
        <v>150000</v>
      </c>
      <c r="D54" s="9">
        <v>150000</v>
      </c>
      <c r="E54" s="9">
        <v>105790</v>
      </c>
      <c r="F54" s="9">
        <v>87531.709999999992</v>
      </c>
      <c r="G54" s="9">
        <v>0</v>
      </c>
      <c r="H54" s="9">
        <v>87463.159999999989</v>
      </c>
      <c r="I54" s="9">
        <v>68.55</v>
      </c>
      <c r="J54" s="9">
        <v>0</v>
      </c>
      <c r="K54" s="9">
        <f t="shared" si="6"/>
        <v>18258.290000000008</v>
      </c>
      <c r="L54" s="9">
        <f t="shared" si="7"/>
        <v>62468.290000000008</v>
      </c>
      <c r="M54" s="9">
        <f t="shared" si="8"/>
        <v>82.741005766140461</v>
      </c>
      <c r="N54" s="9">
        <f t="shared" si="9"/>
        <v>62536.840000000011</v>
      </c>
      <c r="O54" s="6">
        <f t="shared" si="4"/>
        <v>58.308773333333328</v>
      </c>
      <c r="P54" s="6">
        <f t="shared" si="5"/>
        <v>58.308773333333328</v>
      </c>
    </row>
    <row r="55" spans="1:16" ht="76.5" x14ac:dyDescent="0.2">
      <c r="A55" s="7" t="s">
        <v>106</v>
      </c>
      <c r="B55" s="8" t="s">
        <v>107</v>
      </c>
      <c r="C55" s="9">
        <v>0</v>
      </c>
      <c r="D55" s="9">
        <v>57000</v>
      </c>
      <c r="E55" s="9">
        <v>16200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f t="shared" si="6"/>
        <v>16200</v>
      </c>
      <c r="L55" s="9">
        <f t="shared" si="7"/>
        <v>57000</v>
      </c>
      <c r="M55" s="9">
        <f t="shared" si="8"/>
        <v>0</v>
      </c>
      <c r="N55" s="9">
        <f t="shared" si="9"/>
        <v>57000</v>
      </c>
      <c r="O55" s="6">
        <f t="shared" si="4"/>
        <v>0</v>
      </c>
      <c r="P55" s="6"/>
    </row>
    <row r="56" spans="1:16" ht="25.5" x14ac:dyDescent="0.2">
      <c r="A56" s="7" t="s">
        <v>108</v>
      </c>
      <c r="B56" s="8" t="s">
        <v>109</v>
      </c>
      <c r="C56" s="9">
        <v>0</v>
      </c>
      <c r="D56" s="9">
        <v>2470000</v>
      </c>
      <c r="E56" s="9">
        <v>1629250</v>
      </c>
      <c r="F56" s="9">
        <v>1404359.12</v>
      </c>
      <c r="G56" s="9">
        <v>0</v>
      </c>
      <c r="H56" s="9">
        <v>1404359.12</v>
      </c>
      <c r="I56" s="9">
        <v>0</v>
      </c>
      <c r="J56" s="9">
        <v>0</v>
      </c>
      <c r="K56" s="9">
        <f t="shared" si="6"/>
        <v>224890.87999999989</v>
      </c>
      <c r="L56" s="9">
        <f t="shared" si="7"/>
        <v>1065640.8799999999</v>
      </c>
      <c r="M56" s="9">
        <f t="shared" si="8"/>
        <v>86.196662267914689</v>
      </c>
      <c r="N56" s="9">
        <f t="shared" si="9"/>
        <v>1065640.8799999999</v>
      </c>
      <c r="O56" s="6">
        <f t="shared" si="4"/>
        <v>56.856644534412958</v>
      </c>
      <c r="P56" s="6"/>
    </row>
    <row r="57" spans="1:16" ht="25.5" x14ac:dyDescent="0.2">
      <c r="A57" s="7" t="s">
        <v>110</v>
      </c>
      <c r="B57" s="8" t="s">
        <v>111</v>
      </c>
      <c r="C57" s="9">
        <v>25500</v>
      </c>
      <c r="D57" s="9">
        <v>25500</v>
      </c>
      <c r="E57" s="9">
        <v>20200</v>
      </c>
      <c r="F57" s="9">
        <v>15756.86</v>
      </c>
      <c r="G57" s="9">
        <v>0</v>
      </c>
      <c r="H57" s="9">
        <v>15756.86</v>
      </c>
      <c r="I57" s="9">
        <v>0</v>
      </c>
      <c r="J57" s="9">
        <v>0</v>
      </c>
      <c r="K57" s="9">
        <f t="shared" si="6"/>
        <v>4443.1399999999994</v>
      </c>
      <c r="L57" s="9">
        <f t="shared" si="7"/>
        <v>9743.14</v>
      </c>
      <c r="M57" s="9">
        <f t="shared" si="8"/>
        <v>78.00425742574258</v>
      </c>
      <c r="N57" s="9">
        <f t="shared" si="9"/>
        <v>9743.14</v>
      </c>
      <c r="O57" s="6">
        <f t="shared" si="4"/>
        <v>61.79160784313725</v>
      </c>
      <c r="P57" s="6">
        <f t="shared" si="5"/>
        <v>61.79160784313725</v>
      </c>
    </row>
    <row r="58" spans="1:16" ht="51" x14ac:dyDescent="0.2">
      <c r="A58" s="7" t="s">
        <v>112</v>
      </c>
      <c r="B58" s="8" t="s">
        <v>113</v>
      </c>
      <c r="C58" s="9">
        <v>4202814</v>
      </c>
      <c r="D58" s="9">
        <v>5200694.54</v>
      </c>
      <c r="E58" s="9">
        <v>4790975.37</v>
      </c>
      <c r="F58" s="9">
        <v>4612734.9000000004</v>
      </c>
      <c r="G58" s="9">
        <v>0</v>
      </c>
      <c r="H58" s="9">
        <v>4590465.34</v>
      </c>
      <c r="I58" s="9">
        <v>22269.56</v>
      </c>
      <c r="J58" s="9">
        <v>39322.729999999996</v>
      </c>
      <c r="K58" s="9">
        <f t="shared" si="6"/>
        <v>178240.46999999974</v>
      </c>
      <c r="L58" s="9">
        <f t="shared" si="7"/>
        <v>587959.63999999966</v>
      </c>
      <c r="M58" s="9">
        <f t="shared" si="8"/>
        <v>96.279662151550582</v>
      </c>
      <c r="N58" s="9">
        <f t="shared" si="9"/>
        <v>610229.20000000019</v>
      </c>
      <c r="O58" s="6">
        <f t="shared" si="4"/>
        <v>88.266390281018118</v>
      </c>
      <c r="P58" s="6">
        <f t="shared" si="5"/>
        <v>109.22361398815174</v>
      </c>
    </row>
    <row r="59" spans="1:16" ht="63.75" x14ac:dyDescent="0.2">
      <c r="A59" s="7" t="s">
        <v>114</v>
      </c>
      <c r="B59" s="8" t="s">
        <v>115</v>
      </c>
      <c r="C59" s="9">
        <v>50900</v>
      </c>
      <c r="D59" s="9">
        <v>76539</v>
      </c>
      <c r="E59" s="9">
        <v>59573</v>
      </c>
      <c r="F59" s="9">
        <v>53672.09</v>
      </c>
      <c r="G59" s="9">
        <v>0</v>
      </c>
      <c r="H59" s="9">
        <v>48750.9</v>
      </c>
      <c r="I59" s="9">
        <v>4921.1899999999996</v>
      </c>
      <c r="J59" s="9">
        <v>0</v>
      </c>
      <c r="K59" s="9">
        <f t="shared" si="6"/>
        <v>5900.9100000000035</v>
      </c>
      <c r="L59" s="9">
        <f t="shared" si="7"/>
        <v>22866.910000000003</v>
      </c>
      <c r="M59" s="9">
        <f t="shared" si="8"/>
        <v>90.094656975475459</v>
      </c>
      <c r="N59" s="9">
        <f t="shared" si="9"/>
        <v>27788.1</v>
      </c>
      <c r="O59" s="6">
        <f t="shared" si="4"/>
        <v>63.694195116215269</v>
      </c>
      <c r="P59" s="6">
        <f t="shared" si="5"/>
        <v>95.777799607072694</v>
      </c>
    </row>
    <row r="60" spans="1:16" ht="63.75" x14ac:dyDescent="0.2">
      <c r="A60" s="7" t="s">
        <v>116</v>
      </c>
      <c r="B60" s="8" t="s">
        <v>117</v>
      </c>
      <c r="C60" s="9">
        <v>67100</v>
      </c>
      <c r="D60" s="9">
        <v>69850</v>
      </c>
      <c r="E60" s="9">
        <v>57120</v>
      </c>
      <c r="F60" s="9">
        <v>34995.019999999997</v>
      </c>
      <c r="G60" s="9">
        <v>0</v>
      </c>
      <c r="H60" s="9">
        <v>34607.65</v>
      </c>
      <c r="I60" s="9">
        <v>387.37</v>
      </c>
      <c r="J60" s="9">
        <v>0</v>
      </c>
      <c r="K60" s="9">
        <f t="shared" si="6"/>
        <v>22124.980000000003</v>
      </c>
      <c r="L60" s="9">
        <f t="shared" si="7"/>
        <v>34854.980000000003</v>
      </c>
      <c r="M60" s="9">
        <f t="shared" si="8"/>
        <v>61.265791316526609</v>
      </c>
      <c r="N60" s="9">
        <f t="shared" si="9"/>
        <v>35242.35</v>
      </c>
      <c r="O60" s="6">
        <f t="shared" si="4"/>
        <v>49.545669291338584</v>
      </c>
      <c r="P60" s="6">
        <f t="shared" si="5"/>
        <v>51.576229508196725</v>
      </c>
    </row>
    <row r="61" spans="1:16" ht="38.25" x14ac:dyDescent="0.2">
      <c r="A61" s="7" t="s">
        <v>118</v>
      </c>
      <c r="B61" s="8" t="s">
        <v>119</v>
      </c>
      <c r="C61" s="9">
        <v>296709</v>
      </c>
      <c r="D61" s="9">
        <v>296709</v>
      </c>
      <c r="E61" s="9">
        <v>230479</v>
      </c>
      <c r="F61" s="9">
        <v>212453.53</v>
      </c>
      <c r="G61" s="9">
        <v>0</v>
      </c>
      <c r="H61" s="9">
        <v>212446.53</v>
      </c>
      <c r="I61" s="9">
        <v>7</v>
      </c>
      <c r="J61" s="9">
        <v>0</v>
      </c>
      <c r="K61" s="9">
        <f t="shared" si="6"/>
        <v>18025.47</v>
      </c>
      <c r="L61" s="9">
        <f t="shared" si="7"/>
        <v>84255.47</v>
      </c>
      <c r="M61" s="9">
        <f t="shared" si="8"/>
        <v>92.179126948659089</v>
      </c>
      <c r="N61" s="9">
        <f t="shared" si="9"/>
        <v>84262.47</v>
      </c>
      <c r="O61" s="6">
        <f t="shared" si="4"/>
        <v>71.600972670192007</v>
      </c>
      <c r="P61" s="6">
        <f t="shared" si="5"/>
        <v>71.600972670192007</v>
      </c>
    </row>
    <row r="62" spans="1:16" ht="76.5" x14ac:dyDescent="0.2">
      <c r="A62" s="7" t="s">
        <v>120</v>
      </c>
      <c r="B62" s="8" t="s">
        <v>121</v>
      </c>
      <c r="C62" s="9">
        <v>1068300</v>
      </c>
      <c r="D62" s="9">
        <v>1107400</v>
      </c>
      <c r="E62" s="9">
        <v>846771.19999999995</v>
      </c>
      <c r="F62" s="9">
        <v>846580.18</v>
      </c>
      <c r="G62" s="9">
        <v>0</v>
      </c>
      <c r="H62" s="9">
        <v>846580.18</v>
      </c>
      <c r="I62" s="9">
        <v>0</v>
      </c>
      <c r="J62" s="9">
        <v>0</v>
      </c>
      <c r="K62" s="9">
        <f t="shared" si="6"/>
        <v>191.01999999990221</v>
      </c>
      <c r="L62" s="9">
        <f t="shared" si="7"/>
        <v>260819.81999999995</v>
      </c>
      <c r="M62" s="9">
        <f t="shared" si="8"/>
        <v>99.97744136786892</v>
      </c>
      <c r="N62" s="9">
        <f t="shared" si="9"/>
        <v>260819.81999999995</v>
      </c>
      <c r="O62" s="6">
        <f t="shared" si="4"/>
        <v>76.44755102040817</v>
      </c>
      <c r="P62" s="6">
        <f t="shared" si="5"/>
        <v>79.245547130955728</v>
      </c>
    </row>
    <row r="63" spans="1:16" ht="25.5" x14ac:dyDescent="0.2">
      <c r="A63" s="7" t="s">
        <v>122</v>
      </c>
      <c r="B63" s="8" t="s">
        <v>52</v>
      </c>
      <c r="C63" s="9">
        <v>49639</v>
      </c>
      <c r="D63" s="9">
        <v>49639</v>
      </c>
      <c r="E63" s="9">
        <v>24888</v>
      </c>
      <c r="F63" s="9">
        <v>22856.07</v>
      </c>
      <c r="G63" s="9">
        <v>0</v>
      </c>
      <c r="H63" s="9">
        <v>22856.07</v>
      </c>
      <c r="I63" s="9">
        <v>0</v>
      </c>
      <c r="J63" s="9">
        <v>0</v>
      </c>
      <c r="K63" s="9">
        <f t="shared" si="6"/>
        <v>2031.9300000000003</v>
      </c>
      <c r="L63" s="9">
        <f t="shared" si="7"/>
        <v>26782.93</v>
      </c>
      <c r="M63" s="9">
        <f t="shared" si="8"/>
        <v>91.835703953712638</v>
      </c>
      <c r="N63" s="9">
        <f t="shared" si="9"/>
        <v>26782.93</v>
      </c>
      <c r="O63" s="6">
        <f t="shared" si="4"/>
        <v>46.044581881182133</v>
      </c>
      <c r="P63" s="6">
        <f t="shared" si="5"/>
        <v>46.044581881182133</v>
      </c>
    </row>
    <row r="64" spans="1:16" x14ac:dyDescent="0.2">
      <c r="A64" s="4" t="s">
        <v>123</v>
      </c>
      <c r="B64" s="5" t="s">
        <v>124</v>
      </c>
      <c r="C64" s="6">
        <v>3473100</v>
      </c>
      <c r="D64" s="6">
        <v>4404302</v>
      </c>
      <c r="E64" s="6">
        <v>3933422</v>
      </c>
      <c r="F64" s="6">
        <v>3135497.1000000006</v>
      </c>
      <c r="G64" s="6">
        <v>0</v>
      </c>
      <c r="H64" s="6">
        <v>3134955.1000000006</v>
      </c>
      <c r="I64" s="6">
        <v>542</v>
      </c>
      <c r="J64" s="6">
        <v>152627.94</v>
      </c>
      <c r="K64" s="6">
        <f t="shared" si="6"/>
        <v>797924.89999999944</v>
      </c>
      <c r="L64" s="6">
        <f t="shared" si="7"/>
        <v>1268804.8999999994</v>
      </c>
      <c r="M64" s="6">
        <f t="shared" si="8"/>
        <v>79.714231018182147</v>
      </c>
      <c r="N64" s="6">
        <f t="shared" si="9"/>
        <v>1269346.8999999994</v>
      </c>
      <c r="O64" s="6">
        <f t="shared" si="4"/>
        <v>71.179385518976687</v>
      </c>
      <c r="P64" s="6">
        <f t="shared" si="5"/>
        <v>90.263888169070867</v>
      </c>
    </row>
    <row r="65" spans="1:16" x14ac:dyDescent="0.2">
      <c r="A65" s="7" t="s">
        <v>125</v>
      </c>
      <c r="B65" s="8" t="s">
        <v>126</v>
      </c>
      <c r="C65" s="9">
        <v>912900</v>
      </c>
      <c r="D65" s="9">
        <v>1141900</v>
      </c>
      <c r="E65" s="9">
        <v>1135300</v>
      </c>
      <c r="F65" s="9">
        <v>1018422.27</v>
      </c>
      <c r="G65" s="9">
        <v>0</v>
      </c>
      <c r="H65" s="9">
        <v>1018122.27</v>
      </c>
      <c r="I65" s="9">
        <v>300</v>
      </c>
      <c r="J65" s="9">
        <v>45129.32</v>
      </c>
      <c r="K65" s="9">
        <f t="shared" si="6"/>
        <v>116877.72999999998</v>
      </c>
      <c r="L65" s="9">
        <f t="shared" si="7"/>
        <v>123477.72999999998</v>
      </c>
      <c r="M65" s="9">
        <f t="shared" si="8"/>
        <v>89.705123755835459</v>
      </c>
      <c r="N65" s="9">
        <f t="shared" si="9"/>
        <v>123777.72999999998</v>
      </c>
      <c r="O65" s="6">
        <f t="shared" si="4"/>
        <v>89.160370435239514</v>
      </c>
      <c r="P65" s="6">
        <f t="shared" si="5"/>
        <v>111.52615511008872</v>
      </c>
    </row>
    <row r="66" spans="1:16" x14ac:dyDescent="0.2">
      <c r="A66" s="7" t="s">
        <v>127</v>
      </c>
      <c r="B66" s="8" t="s">
        <v>128</v>
      </c>
      <c r="C66" s="9">
        <v>451300</v>
      </c>
      <c r="D66" s="9">
        <v>541300</v>
      </c>
      <c r="E66" s="9">
        <v>541300</v>
      </c>
      <c r="F66" s="9">
        <v>292347.3</v>
      </c>
      <c r="G66" s="9">
        <v>0</v>
      </c>
      <c r="H66" s="9">
        <v>292338.3</v>
      </c>
      <c r="I66" s="9">
        <v>9</v>
      </c>
      <c r="J66" s="9">
        <v>9678.18</v>
      </c>
      <c r="K66" s="9">
        <f t="shared" si="6"/>
        <v>248952.7</v>
      </c>
      <c r="L66" s="9">
        <f t="shared" si="7"/>
        <v>248952.7</v>
      </c>
      <c r="M66" s="9">
        <f t="shared" si="8"/>
        <v>54.0083687419176</v>
      </c>
      <c r="N66" s="9">
        <f t="shared" si="9"/>
        <v>248961.7</v>
      </c>
      <c r="O66" s="6">
        <f t="shared" si="4"/>
        <v>54.006706077960466</v>
      </c>
      <c r="P66" s="6">
        <f t="shared" si="5"/>
        <v>64.77693330378905</v>
      </c>
    </row>
    <row r="67" spans="1:16" ht="38.25" x14ac:dyDescent="0.2">
      <c r="A67" s="7" t="s">
        <v>129</v>
      </c>
      <c r="B67" s="8" t="s">
        <v>130</v>
      </c>
      <c r="C67" s="9">
        <v>1498900</v>
      </c>
      <c r="D67" s="9">
        <v>2029102</v>
      </c>
      <c r="E67" s="9">
        <v>1643302</v>
      </c>
      <c r="F67" s="9">
        <v>1385098.9</v>
      </c>
      <c r="G67" s="9">
        <v>0</v>
      </c>
      <c r="H67" s="9">
        <v>1385098.9</v>
      </c>
      <c r="I67" s="9">
        <v>0</v>
      </c>
      <c r="J67" s="9">
        <v>64367.45</v>
      </c>
      <c r="K67" s="9">
        <f t="shared" si="6"/>
        <v>258203.10000000009</v>
      </c>
      <c r="L67" s="9">
        <f t="shared" si="7"/>
        <v>644003.10000000009</v>
      </c>
      <c r="M67" s="9">
        <f t="shared" si="8"/>
        <v>84.287544224981161</v>
      </c>
      <c r="N67" s="9">
        <f t="shared" si="9"/>
        <v>644003.10000000009</v>
      </c>
      <c r="O67" s="6">
        <f t="shared" si="4"/>
        <v>68.261669447864122</v>
      </c>
      <c r="P67" s="6">
        <f t="shared" si="5"/>
        <v>92.407692307692301</v>
      </c>
    </row>
    <row r="68" spans="1:16" ht="25.5" x14ac:dyDescent="0.2">
      <c r="A68" s="7" t="s">
        <v>131</v>
      </c>
      <c r="B68" s="8" t="s">
        <v>132</v>
      </c>
      <c r="C68" s="9">
        <v>540000</v>
      </c>
      <c r="D68" s="9">
        <v>622000</v>
      </c>
      <c r="E68" s="9">
        <v>543520</v>
      </c>
      <c r="F68" s="9">
        <v>409434.45</v>
      </c>
      <c r="G68" s="9">
        <v>0</v>
      </c>
      <c r="H68" s="9">
        <v>409434.45</v>
      </c>
      <c r="I68" s="9">
        <v>0</v>
      </c>
      <c r="J68" s="9">
        <v>33452.99</v>
      </c>
      <c r="K68" s="9">
        <f t="shared" si="6"/>
        <v>134085.54999999999</v>
      </c>
      <c r="L68" s="9">
        <f t="shared" si="7"/>
        <v>212565.55</v>
      </c>
      <c r="M68" s="9">
        <f t="shared" si="8"/>
        <v>75.330153444215483</v>
      </c>
      <c r="N68" s="9">
        <f t="shared" si="9"/>
        <v>212565.55</v>
      </c>
      <c r="O68" s="6">
        <f t="shared" si="4"/>
        <v>65.825474276527331</v>
      </c>
      <c r="P68" s="6">
        <f t="shared" si="5"/>
        <v>75.821194444444444</v>
      </c>
    </row>
    <row r="69" spans="1:16" x14ac:dyDescent="0.2">
      <c r="A69" s="7" t="s">
        <v>133</v>
      </c>
      <c r="B69" s="8" t="s">
        <v>134</v>
      </c>
      <c r="C69" s="9">
        <v>70000</v>
      </c>
      <c r="D69" s="9">
        <v>70000</v>
      </c>
      <c r="E69" s="9">
        <v>70000</v>
      </c>
      <c r="F69" s="9">
        <v>30194.18</v>
      </c>
      <c r="G69" s="9">
        <v>0</v>
      </c>
      <c r="H69" s="9">
        <v>29961.18</v>
      </c>
      <c r="I69" s="9">
        <v>233</v>
      </c>
      <c r="J69" s="9">
        <v>0</v>
      </c>
      <c r="K69" s="9">
        <f t="shared" si="6"/>
        <v>39805.82</v>
      </c>
      <c r="L69" s="9">
        <f t="shared" si="7"/>
        <v>39805.82</v>
      </c>
      <c r="M69" s="9">
        <f t="shared" si="8"/>
        <v>43.134542857142861</v>
      </c>
      <c r="N69" s="9">
        <f t="shared" si="9"/>
        <v>40038.82</v>
      </c>
      <c r="O69" s="6">
        <f t="shared" si="4"/>
        <v>42.801685714285718</v>
      </c>
      <c r="P69" s="6">
        <f t="shared" si="5"/>
        <v>42.801685714285718</v>
      </c>
    </row>
    <row r="70" spans="1:16" x14ac:dyDescent="0.2">
      <c r="A70" s="4" t="s">
        <v>135</v>
      </c>
      <c r="B70" s="5" t="s">
        <v>136</v>
      </c>
      <c r="C70" s="6">
        <v>950000</v>
      </c>
      <c r="D70" s="6">
        <v>1317094.99</v>
      </c>
      <c r="E70" s="6">
        <v>1178421.99</v>
      </c>
      <c r="F70" s="6">
        <v>1018446.66</v>
      </c>
      <c r="G70" s="6">
        <v>0</v>
      </c>
      <c r="H70" s="6">
        <v>973853.08000000007</v>
      </c>
      <c r="I70" s="6">
        <v>44593.579999999994</v>
      </c>
      <c r="J70" s="6">
        <v>11170.74</v>
      </c>
      <c r="K70" s="6">
        <f t="shared" si="6"/>
        <v>159975.32999999996</v>
      </c>
      <c r="L70" s="6">
        <f t="shared" si="7"/>
        <v>298648.32999999996</v>
      </c>
      <c r="M70" s="6">
        <f t="shared" si="8"/>
        <v>86.424614326825321</v>
      </c>
      <c r="N70" s="6">
        <f t="shared" si="9"/>
        <v>343241.90999999992</v>
      </c>
      <c r="O70" s="6">
        <f t="shared" si="4"/>
        <v>73.939471897922871</v>
      </c>
      <c r="P70" s="6">
        <f t="shared" si="5"/>
        <v>102.51085052631579</v>
      </c>
    </row>
    <row r="71" spans="1:16" ht="25.5" x14ac:dyDescent="0.2">
      <c r="A71" s="7" t="s">
        <v>137</v>
      </c>
      <c r="B71" s="8" t="s">
        <v>138</v>
      </c>
      <c r="C71" s="9">
        <v>100000</v>
      </c>
      <c r="D71" s="9">
        <v>100000</v>
      </c>
      <c r="E71" s="9">
        <v>100000</v>
      </c>
      <c r="F71" s="9">
        <v>38372.699999999997</v>
      </c>
      <c r="G71" s="9">
        <v>0</v>
      </c>
      <c r="H71" s="9">
        <v>38372.699999999997</v>
      </c>
      <c r="I71" s="9">
        <v>0</v>
      </c>
      <c r="J71" s="9">
        <v>0</v>
      </c>
      <c r="K71" s="9">
        <f t="shared" si="6"/>
        <v>61627.3</v>
      </c>
      <c r="L71" s="9">
        <f t="shared" si="7"/>
        <v>61627.3</v>
      </c>
      <c r="M71" s="9">
        <f t="shared" si="8"/>
        <v>38.372700000000002</v>
      </c>
      <c r="N71" s="9">
        <f t="shared" si="9"/>
        <v>61627.3</v>
      </c>
      <c r="O71" s="6">
        <f t="shared" si="4"/>
        <v>38.372700000000002</v>
      </c>
      <c r="P71" s="6">
        <f t="shared" si="5"/>
        <v>38.372700000000002</v>
      </c>
    </row>
    <row r="72" spans="1:16" ht="25.5" x14ac:dyDescent="0.2">
      <c r="A72" s="7" t="s">
        <v>139</v>
      </c>
      <c r="B72" s="8" t="s">
        <v>140</v>
      </c>
      <c r="C72" s="9">
        <v>520000</v>
      </c>
      <c r="D72" s="9">
        <v>633730</v>
      </c>
      <c r="E72" s="9">
        <v>528347</v>
      </c>
      <c r="F72" s="9">
        <v>491922.57</v>
      </c>
      <c r="G72" s="9">
        <v>0</v>
      </c>
      <c r="H72" s="9">
        <v>483926.12</v>
      </c>
      <c r="I72" s="9">
        <v>7996.45</v>
      </c>
      <c r="J72" s="9">
        <v>0</v>
      </c>
      <c r="K72" s="9">
        <f t="shared" si="6"/>
        <v>36424.429999999993</v>
      </c>
      <c r="L72" s="9">
        <f t="shared" si="7"/>
        <v>141807.43</v>
      </c>
      <c r="M72" s="9">
        <f t="shared" si="8"/>
        <v>93.105964451392737</v>
      </c>
      <c r="N72" s="9">
        <f t="shared" si="9"/>
        <v>149803.88</v>
      </c>
      <c r="O72" s="6">
        <f t="shared" si="4"/>
        <v>76.361560917109799</v>
      </c>
      <c r="P72" s="6">
        <f t="shared" si="5"/>
        <v>93.062715384615373</v>
      </c>
    </row>
    <row r="73" spans="1:16" ht="51" x14ac:dyDescent="0.2">
      <c r="A73" s="7" t="s">
        <v>141</v>
      </c>
      <c r="B73" s="8" t="s">
        <v>142</v>
      </c>
      <c r="C73" s="9">
        <v>75000</v>
      </c>
      <c r="D73" s="9">
        <v>75000</v>
      </c>
      <c r="E73" s="9">
        <v>75000</v>
      </c>
      <c r="F73" s="9">
        <v>46193.5</v>
      </c>
      <c r="G73" s="9">
        <v>0</v>
      </c>
      <c r="H73" s="9">
        <v>46193.5</v>
      </c>
      <c r="I73" s="9">
        <v>0</v>
      </c>
      <c r="J73" s="9">
        <v>0</v>
      </c>
      <c r="K73" s="9">
        <f t="shared" ref="K73:K89" si="10">E73-F73</f>
        <v>28806.5</v>
      </c>
      <c r="L73" s="9">
        <f t="shared" ref="L73:L89" si="11">D73-F73</f>
        <v>28806.5</v>
      </c>
      <c r="M73" s="9">
        <f t="shared" ref="M73:M89" si="12">IF(E73=0,0,(F73/E73)*100)</f>
        <v>61.591333333333331</v>
      </c>
      <c r="N73" s="9">
        <f t="shared" ref="N73:N90" si="13">D73-H73</f>
        <v>28806.5</v>
      </c>
      <c r="O73" s="6">
        <f t="shared" si="4"/>
        <v>61.591333333333331</v>
      </c>
      <c r="P73" s="6">
        <f t="shared" si="5"/>
        <v>61.591333333333331</v>
      </c>
    </row>
    <row r="74" spans="1:16" ht="38.25" x14ac:dyDescent="0.2">
      <c r="A74" s="7" t="s">
        <v>143</v>
      </c>
      <c r="B74" s="8" t="s">
        <v>144</v>
      </c>
      <c r="C74" s="9">
        <v>255000</v>
      </c>
      <c r="D74" s="9">
        <v>508364.99</v>
      </c>
      <c r="E74" s="9">
        <v>475074.99</v>
      </c>
      <c r="F74" s="9">
        <v>441957.89</v>
      </c>
      <c r="G74" s="9">
        <v>0</v>
      </c>
      <c r="H74" s="9">
        <v>405360.76</v>
      </c>
      <c r="I74" s="9">
        <v>36597.129999999997</v>
      </c>
      <c r="J74" s="9">
        <v>11170.74</v>
      </c>
      <c r="K74" s="9">
        <f t="shared" si="10"/>
        <v>33117.099999999977</v>
      </c>
      <c r="L74" s="9">
        <f t="shared" si="11"/>
        <v>66407.099999999977</v>
      </c>
      <c r="M74" s="9">
        <f t="shared" si="12"/>
        <v>93.029079472274475</v>
      </c>
      <c r="N74" s="9">
        <f t="shared" si="13"/>
        <v>103004.22999999998</v>
      </c>
      <c r="O74" s="6">
        <f t="shared" ref="O74:O90" si="14">H74/D74*100</f>
        <v>79.738134602856903</v>
      </c>
      <c r="P74" s="6">
        <f t="shared" ref="P74:P90" si="15">H74/C74*100</f>
        <v>158.96500392156864</v>
      </c>
    </row>
    <row r="75" spans="1:16" x14ac:dyDescent="0.2">
      <c r="A75" s="4" t="s">
        <v>145</v>
      </c>
      <c r="B75" s="5" t="s">
        <v>146</v>
      </c>
      <c r="C75" s="6">
        <v>66040</v>
      </c>
      <c r="D75" s="6">
        <v>66040</v>
      </c>
      <c r="E75" s="6">
        <v>20000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f t="shared" si="10"/>
        <v>20000</v>
      </c>
      <c r="L75" s="6">
        <f t="shared" si="11"/>
        <v>66040</v>
      </c>
      <c r="M75" s="6">
        <f t="shared" si="12"/>
        <v>0</v>
      </c>
      <c r="N75" s="6">
        <f t="shared" si="13"/>
        <v>66040</v>
      </c>
      <c r="O75" s="6">
        <f t="shared" si="14"/>
        <v>0</v>
      </c>
      <c r="P75" s="6">
        <f t="shared" si="15"/>
        <v>0</v>
      </c>
    </row>
    <row r="76" spans="1:16" ht="25.5" x14ac:dyDescent="0.2">
      <c r="A76" s="7" t="s">
        <v>147</v>
      </c>
      <c r="B76" s="8" t="s">
        <v>148</v>
      </c>
      <c r="C76" s="9">
        <v>46040</v>
      </c>
      <c r="D76" s="9">
        <v>46040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f t="shared" si="10"/>
        <v>0</v>
      </c>
      <c r="L76" s="9">
        <f t="shared" si="11"/>
        <v>46040</v>
      </c>
      <c r="M76" s="9">
        <f t="shared" si="12"/>
        <v>0</v>
      </c>
      <c r="N76" s="9">
        <f t="shared" si="13"/>
        <v>46040</v>
      </c>
      <c r="O76" s="6">
        <f t="shared" si="14"/>
        <v>0</v>
      </c>
      <c r="P76" s="6">
        <f t="shared" si="15"/>
        <v>0</v>
      </c>
    </row>
    <row r="77" spans="1:16" ht="25.5" x14ac:dyDescent="0.2">
      <c r="A77" s="7" t="s">
        <v>149</v>
      </c>
      <c r="B77" s="8" t="s">
        <v>150</v>
      </c>
      <c r="C77" s="9">
        <v>20000</v>
      </c>
      <c r="D77" s="9">
        <v>20000</v>
      </c>
      <c r="E77" s="9">
        <v>20000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f t="shared" si="10"/>
        <v>20000</v>
      </c>
      <c r="L77" s="9">
        <f t="shared" si="11"/>
        <v>20000</v>
      </c>
      <c r="M77" s="9">
        <f t="shared" si="12"/>
        <v>0</v>
      </c>
      <c r="N77" s="9">
        <f t="shared" si="13"/>
        <v>20000</v>
      </c>
      <c r="O77" s="6">
        <f t="shared" si="14"/>
        <v>0</v>
      </c>
      <c r="P77" s="6">
        <f t="shared" si="15"/>
        <v>0</v>
      </c>
    </row>
    <row r="78" spans="1:16" x14ac:dyDescent="0.2">
      <c r="A78" s="4" t="s">
        <v>151</v>
      </c>
      <c r="B78" s="5" t="s">
        <v>152</v>
      </c>
      <c r="C78" s="6">
        <v>714238</v>
      </c>
      <c r="D78" s="6">
        <v>582678</v>
      </c>
      <c r="E78" s="6">
        <v>554349</v>
      </c>
      <c r="F78" s="6">
        <v>127381.88</v>
      </c>
      <c r="G78" s="6">
        <v>0</v>
      </c>
      <c r="H78" s="6">
        <v>127381.88</v>
      </c>
      <c r="I78" s="6">
        <v>0</v>
      </c>
      <c r="J78" s="6">
        <v>0</v>
      </c>
      <c r="K78" s="6">
        <f t="shared" si="10"/>
        <v>426967.12</v>
      </c>
      <c r="L78" s="6">
        <f t="shared" si="11"/>
        <v>455296.12</v>
      </c>
      <c r="M78" s="6">
        <f t="shared" si="12"/>
        <v>22.978643417774723</v>
      </c>
      <c r="N78" s="6">
        <f t="shared" si="13"/>
        <v>455296.12</v>
      </c>
      <c r="O78" s="6">
        <f t="shared" si="14"/>
        <v>21.861453495755804</v>
      </c>
      <c r="P78" s="6">
        <f t="shared" si="15"/>
        <v>17.834654554924271</v>
      </c>
    </row>
    <row r="79" spans="1:16" x14ac:dyDescent="0.2">
      <c r="A79" s="7" t="s">
        <v>153</v>
      </c>
      <c r="B79" s="8" t="s">
        <v>154</v>
      </c>
      <c r="C79" s="9">
        <v>129238</v>
      </c>
      <c r="D79" s="9">
        <v>129238</v>
      </c>
      <c r="E79" s="9">
        <v>100909</v>
      </c>
      <c r="F79" s="9">
        <v>73174.28</v>
      </c>
      <c r="G79" s="9">
        <v>0</v>
      </c>
      <c r="H79" s="9">
        <v>73174.28</v>
      </c>
      <c r="I79" s="9">
        <v>0</v>
      </c>
      <c r="J79" s="9">
        <v>0</v>
      </c>
      <c r="K79" s="9">
        <f t="shared" si="10"/>
        <v>27734.720000000001</v>
      </c>
      <c r="L79" s="9">
        <f t="shared" si="11"/>
        <v>56063.72</v>
      </c>
      <c r="M79" s="9">
        <f t="shared" si="12"/>
        <v>72.515117581186999</v>
      </c>
      <c r="N79" s="9">
        <f t="shared" si="13"/>
        <v>56063.72</v>
      </c>
      <c r="O79" s="6">
        <f t="shared" si="14"/>
        <v>56.619786750027082</v>
      </c>
      <c r="P79" s="6">
        <f t="shared" si="15"/>
        <v>56.619786750027082</v>
      </c>
    </row>
    <row r="80" spans="1:16" ht="25.5" x14ac:dyDescent="0.2">
      <c r="A80" s="7" t="s">
        <v>155</v>
      </c>
      <c r="B80" s="8" t="s">
        <v>156</v>
      </c>
      <c r="C80" s="9">
        <v>160000</v>
      </c>
      <c r="D80" s="9">
        <v>80000</v>
      </c>
      <c r="E80" s="9">
        <v>80000</v>
      </c>
      <c r="F80" s="9">
        <v>28018.6</v>
      </c>
      <c r="G80" s="9">
        <v>0</v>
      </c>
      <c r="H80" s="9">
        <v>28018.6</v>
      </c>
      <c r="I80" s="9">
        <v>0</v>
      </c>
      <c r="J80" s="9">
        <v>0</v>
      </c>
      <c r="K80" s="9">
        <f t="shared" si="10"/>
        <v>51981.4</v>
      </c>
      <c r="L80" s="9">
        <f t="shared" si="11"/>
        <v>51981.4</v>
      </c>
      <c r="M80" s="9">
        <f t="shared" si="12"/>
        <v>35.023249999999997</v>
      </c>
      <c r="N80" s="9">
        <f t="shared" si="13"/>
        <v>51981.4</v>
      </c>
      <c r="O80" s="6">
        <f t="shared" si="14"/>
        <v>35.023249999999997</v>
      </c>
      <c r="P80" s="6">
        <f t="shared" si="15"/>
        <v>17.511624999999999</v>
      </c>
    </row>
    <row r="81" spans="1:16" ht="25.5" x14ac:dyDescent="0.2">
      <c r="A81" s="7" t="s">
        <v>157</v>
      </c>
      <c r="B81" s="8" t="s">
        <v>158</v>
      </c>
      <c r="C81" s="9">
        <v>175000</v>
      </c>
      <c r="D81" s="9">
        <v>175000</v>
      </c>
      <c r="E81" s="9">
        <v>175000</v>
      </c>
      <c r="F81" s="9">
        <v>26189</v>
      </c>
      <c r="G81" s="9">
        <v>0</v>
      </c>
      <c r="H81" s="9">
        <v>26189</v>
      </c>
      <c r="I81" s="9">
        <v>0</v>
      </c>
      <c r="J81" s="9">
        <v>0</v>
      </c>
      <c r="K81" s="9">
        <f t="shared" si="10"/>
        <v>148811</v>
      </c>
      <c r="L81" s="9">
        <f t="shared" si="11"/>
        <v>148811</v>
      </c>
      <c r="M81" s="9">
        <f t="shared" si="12"/>
        <v>14.965142857142858</v>
      </c>
      <c r="N81" s="9">
        <f t="shared" si="13"/>
        <v>148811</v>
      </c>
      <c r="O81" s="6">
        <f t="shared" si="14"/>
        <v>14.965142857142858</v>
      </c>
      <c r="P81" s="6">
        <f t="shared" si="15"/>
        <v>14.965142857142858</v>
      </c>
    </row>
    <row r="82" spans="1:16" x14ac:dyDescent="0.2">
      <c r="A82" s="7" t="s">
        <v>159</v>
      </c>
      <c r="B82" s="8" t="s">
        <v>160</v>
      </c>
      <c r="C82" s="9">
        <v>0</v>
      </c>
      <c r="D82" s="9">
        <v>50000</v>
      </c>
      <c r="E82" s="9">
        <v>50000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f t="shared" si="10"/>
        <v>50000</v>
      </c>
      <c r="L82" s="9">
        <f t="shared" si="11"/>
        <v>50000</v>
      </c>
      <c r="M82" s="9">
        <f t="shared" si="12"/>
        <v>0</v>
      </c>
      <c r="N82" s="9">
        <f t="shared" si="13"/>
        <v>50000</v>
      </c>
      <c r="O82" s="6">
        <f t="shared" si="14"/>
        <v>0</v>
      </c>
      <c r="P82" s="6"/>
    </row>
    <row r="83" spans="1:16" x14ac:dyDescent="0.2">
      <c r="A83" s="7" t="s">
        <v>161</v>
      </c>
      <c r="B83" s="8" t="s">
        <v>162</v>
      </c>
      <c r="C83" s="9">
        <v>250000</v>
      </c>
      <c r="D83" s="9">
        <v>148440</v>
      </c>
      <c r="E83" s="9">
        <v>148440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f t="shared" si="10"/>
        <v>148440</v>
      </c>
      <c r="L83" s="9">
        <f t="shared" si="11"/>
        <v>148440</v>
      </c>
      <c r="M83" s="9">
        <f t="shared" si="12"/>
        <v>0</v>
      </c>
      <c r="N83" s="9">
        <f t="shared" si="13"/>
        <v>148440</v>
      </c>
      <c r="O83" s="6">
        <f t="shared" si="14"/>
        <v>0</v>
      </c>
      <c r="P83" s="6">
        <f t="shared" si="15"/>
        <v>0</v>
      </c>
    </row>
    <row r="84" spans="1:16" x14ac:dyDescent="0.2">
      <c r="A84" s="4" t="s">
        <v>163</v>
      </c>
      <c r="B84" s="5" t="s">
        <v>164</v>
      </c>
      <c r="C84" s="6">
        <v>2082400</v>
      </c>
      <c r="D84" s="6">
        <v>4595492</v>
      </c>
      <c r="E84" s="6">
        <v>3772482</v>
      </c>
      <c r="F84" s="6">
        <v>3147592</v>
      </c>
      <c r="G84" s="6">
        <v>0</v>
      </c>
      <c r="H84" s="6">
        <v>3147592</v>
      </c>
      <c r="I84" s="6">
        <v>0</v>
      </c>
      <c r="J84" s="6">
        <v>0</v>
      </c>
      <c r="K84" s="6">
        <f t="shared" si="10"/>
        <v>624890</v>
      </c>
      <c r="L84" s="6">
        <f t="shared" si="11"/>
        <v>1447900</v>
      </c>
      <c r="M84" s="6">
        <f t="shared" si="12"/>
        <v>83.435573715129721</v>
      </c>
      <c r="N84" s="6">
        <f t="shared" si="13"/>
        <v>1447900</v>
      </c>
      <c r="O84" s="6">
        <f t="shared" si="14"/>
        <v>68.493036218972861</v>
      </c>
      <c r="P84" s="6">
        <f t="shared" si="15"/>
        <v>151.15213215520552</v>
      </c>
    </row>
    <row r="85" spans="1:16" x14ac:dyDescent="0.2">
      <c r="A85" s="7" t="s">
        <v>165</v>
      </c>
      <c r="B85" s="8" t="s">
        <v>166</v>
      </c>
      <c r="C85" s="9">
        <v>1982400</v>
      </c>
      <c r="D85" s="9">
        <v>2062360</v>
      </c>
      <c r="E85" s="9">
        <v>1546250</v>
      </c>
      <c r="F85" s="9">
        <v>921360</v>
      </c>
      <c r="G85" s="9">
        <v>0</v>
      </c>
      <c r="H85" s="9">
        <v>921360</v>
      </c>
      <c r="I85" s="9">
        <v>0</v>
      </c>
      <c r="J85" s="9">
        <v>0</v>
      </c>
      <c r="K85" s="9">
        <f t="shared" si="10"/>
        <v>624890</v>
      </c>
      <c r="L85" s="9">
        <f t="shared" si="11"/>
        <v>1141000</v>
      </c>
      <c r="M85" s="9">
        <f t="shared" si="12"/>
        <v>59.58674211802748</v>
      </c>
      <c r="N85" s="9">
        <f t="shared" si="13"/>
        <v>1141000</v>
      </c>
      <c r="O85" s="6">
        <f t="shared" si="14"/>
        <v>44.67503248705367</v>
      </c>
      <c r="P85" s="6">
        <f t="shared" si="15"/>
        <v>46.47699757869249</v>
      </c>
    </row>
    <row r="86" spans="1:16" ht="51" x14ac:dyDescent="0.2">
      <c r="A86" s="7" t="s">
        <v>167</v>
      </c>
      <c r="B86" s="8" t="s">
        <v>168</v>
      </c>
      <c r="C86" s="9">
        <v>0</v>
      </c>
      <c r="D86" s="9">
        <v>2212150</v>
      </c>
      <c r="E86" s="9">
        <v>1925250</v>
      </c>
      <c r="F86" s="9">
        <v>1925250</v>
      </c>
      <c r="G86" s="9">
        <v>0</v>
      </c>
      <c r="H86" s="9">
        <v>1925250</v>
      </c>
      <c r="I86" s="9">
        <v>0</v>
      </c>
      <c r="J86" s="9">
        <v>0</v>
      </c>
      <c r="K86" s="9">
        <f t="shared" si="10"/>
        <v>0</v>
      </c>
      <c r="L86" s="9">
        <f t="shared" si="11"/>
        <v>286900</v>
      </c>
      <c r="M86" s="9">
        <f t="shared" si="12"/>
        <v>100</v>
      </c>
      <c r="N86" s="9">
        <f t="shared" si="13"/>
        <v>286900</v>
      </c>
      <c r="O86" s="6">
        <f t="shared" si="14"/>
        <v>87.030716723549489</v>
      </c>
      <c r="P86" s="6"/>
    </row>
    <row r="87" spans="1:16" ht="51" x14ac:dyDescent="0.2">
      <c r="A87" s="7" t="s">
        <v>169</v>
      </c>
      <c r="B87" s="8" t="s">
        <v>170</v>
      </c>
      <c r="C87" s="9">
        <v>100000</v>
      </c>
      <c r="D87" s="9">
        <v>100000</v>
      </c>
      <c r="E87" s="9">
        <v>80000</v>
      </c>
      <c r="F87" s="9">
        <v>80000</v>
      </c>
      <c r="G87" s="9">
        <v>0</v>
      </c>
      <c r="H87" s="9">
        <v>80000</v>
      </c>
      <c r="I87" s="9">
        <v>0</v>
      </c>
      <c r="J87" s="9">
        <v>0</v>
      </c>
      <c r="K87" s="9">
        <f t="shared" si="10"/>
        <v>0</v>
      </c>
      <c r="L87" s="9">
        <f t="shared" si="11"/>
        <v>20000</v>
      </c>
      <c r="M87" s="9">
        <f t="shared" si="12"/>
        <v>100</v>
      </c>
      <c r="N87" s="9">
        <f t="shared" si="13"/>
        <v>20000</v>
      </c>
      <c r="O87" s="6">
        <f t="shared" si="14"/>
        <v>80</v>
      </c>
      <c r="P87" s="6">
        <f t="shared" si="15"/>
        <v>80</v>
      </c>
    </row>
    <row r="88" spans="1:16" x14ac:dyDescent="0.2">
      <c r="A88" s="7" t="s">
        <v>171</v>
      </c>
      <c r="B88" s="8" t="s">
        <v>172</v>
      </c>
      <c r="C88" s="9">
        <v>0</v>
      </c>
      <c r="D88" s="9">
        <v>220982</v>
      </c>
      <c r="E88" s="9">
        <v>220982</v>
      </c>
      <c r="F88" s="9">
        <v>220982</v>
      </c>
      <c r="G88" s="9">
        <v>0</v>
      </c>
      <c r="H88" s="9">
        <v>220982</v>
      </c>
      <c r="I88" s="9">
        <v>0</v>
      </c>
      <c r="J88" s="9">
        <v>0</v>
      </c>
      <c r="K88" s="9">
        <f t="shared" si="10"/>
        <v>0</v>
      </c>
      <c r="L88" s="9">
        <f t="shared" si="11"/>
        <v>0</v>
      </c>
      <c r="M88" s="9">
        <f t="shared" si="12"/>
        <v>100</v>
      </c>
      <c r="N88" s="9">
        <f t="shared" si="13"/>
        <v>0</v>
      </c>
      <c r="O88" s="6">
        <f t="shared" si="14"/>
        <v>100</v>
      </c>
      <c r="P88" s="6"/>
    </row>
    <row r="89" spans="1:16" x14ac:dyDescent="0.2">
      <c r="A89" s="4" t="s">
        <v>173</v>
      </c>
      <c r="B89" s="5" t="s">
        <v>174</v>
      </c>
      <c r="C89" s="6">
        <v>149951440</v>
      </c>
      <c r="D89" s="6">
        <v>172829904.00999999</v>
      </c>
      <c r="E89" s="6">
        <v>146098212.04000002</v>
      </c>
      <c r="F89" s="6">
        <v>128304351.76000004</v>
      </c>
      <c r="G89" s="6">
        <v>0</v>
      </c>
      <c r="H89" s="6">
        <v>126829489.13000008</v>
      </c>
      <c r="I89" s="6">
        <v>1474862.6299999997</v>
      </c>
      <c r="J89" s="6">
        <v>6004294.8599999994</v>
      </c>
      <c r="K89" s="6">
        <f t="shared" si="10"/>
        <v>17793860.279999986</v>
      </c>
      <c r="L89" s="6">
        <f t="shared" si="11"/>
        <v>44525552.249999955</v>
      </c>
      <c r="M89" s="6">
        <f t="shared" si="12"/>
        <v>87.82061735626975</v>
      </c>
      <c r="N89" s="6">
        <f t="shared" si="13"/>
        <v>46000414.879999906</v>
      </c>
      <c r="O89" s="6">
        <f t="shared" si="14"/>
        <v>73.383995586007899</v>
      </c>
      <c r="P89" s="6">
        <f t="shared" si="15"/>
        <v>84.580374239820628</v>
      </c>
    </row>
    <row r="90" spans="1:16" x14ac:dyDescent="0.2">
      <c r="A90" s="11">
        <v>218831</v>
      </c>
      <c r="B90" s="10" t="s">
        <v>177</v>
      </c>
      <c r="C90" s="10">
        <v>80000</v>
      </c>
      <c r="D90" s="10">
        <v>80000</v>
      </c>
      <c r="E90" s="10"/>
      <c r="F90" s="10"/>
      <c r="G90" s="10"/>
      <c r="H90" s="10">
        <v>64000</v>
      </c>
      <c r="I90" s="10"/>
      <c r="J90" s="10"/>
      <c r="K90" s="10"/>
      <c r="L90" s="10"/>
      <c r="M90" s="10"/>
      <c r="N90" s="10">
        <f t="shared" si="13"/>
        <v>16000</v>
      </c>
      <c r="O90" s="12">
        <f t="shared" si="14"/>
        <v>80</v>
      </c>
      <c r="P90" s="12">
        <f t="shared" si="15"/>
        <v>80</v>
      </c>
    </row>
    <row r="93" spans="1:16" x14ac:dyDescent="0.2">
      <c r="B93" t="s">
        <v>179</v>
      </c>
      <c r="D93" t="s">
        <v>180</v>
      </c>
    </row>
  </sheetData>
  <mergeCells count="2">
    <mergeCell ref="A5:L5"/>
    <mergeCell ref="A6:L6"/>
  </mergeCells>
  <pageMargins left="0.32" right="0.33" top="0.39370078740157499" bottom="0.39370078740157499" header="0" footer="0"/>
  <pageSetup paperSize="9" scale="51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dcterms:created xsi:type="dcterms:W3CDTF">2019-10-29T08:54:20Z</dcterms:created>
  <dcterms:modified xsi:type="dcterms:W3CDTF">2019-12-04T08:06:01Z</dcterms:modified>
</cp:coreProperties>
</file>